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9.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0.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1.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2.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mc:AlternateContent xmlns:mc="http://schemas.openxmlformats.org/markup-compatibility/2006">
    <mc:Choice Requires="x15">
      <x15ac:absPath xmlns:x15ac="http://schemas.microsoft.com/office/spreadsheetml/2010/11/ac" url="L:\00Publicaciones en Intranet por meses\PENDIENTE DE INCLUIR EN NUEVA WEB CENDOJ\"/>
    </mc:Choice>
  </mc:AlternateContent>
  <xr:revisionPtr revIDLastSave="0" documentId="13_ncr:1_{76005175-0DD9-43E4-9F14-3B6F2DBB9581}" xr6:coauthVersionLast="47" xr6:coauthVersionMax="47" xr10:uidLastSave="{00000000-0000-0000-0000-000000000000}"/>
  <bookViews>
    <workbookView xWindow="-120" yWindow="-120" windowWidth="29040" windowHeight="15720" tabRatio="790" xr2:uid="{00000000-000D-0000-FFFF-FFFF00000000}"/>
  </bookViews>
  <sheets>
    <sheet name="Introducción" sheetId="13" r:id="rId1"/>
    <sheet name="Definiciones y conceptos" sheetId="34" r:id="rId2"/>
    <sheet name="Concursos presentados TSJ total" sheetId="2" r:id="rId3"/>
    <sheet name="Concursos presentados TSJ desgl" sheetId="43" r:id="rId4"/>
    <sheet name="Concursos declarados TSJ" sheetId="28" r:id="rId5"/>
    <sheet name="Con. declarados concluidos TSJ" sheetId="35" r:id="rId6"/>
    <sheet name="Concursos Convenio TSJ" sheetId="23" r:id="rId7"/>
    <sheet name="Concursos Liquidación TSJ" sheetId="25" r:id="rId8"/>
    <sheet name="E.R.E's TSJ" sheetId="31" r:id="rId9"/>
    <sheet name="Consecutivos tramite TSJ" sheetId="37" r:id="rId10"/>
    <sheet name="Consecutivos declarados TSJ" sheetId="38" r:id="rId11"/>
    <sheet name="Consecutivos declar conclu  TSJ" sheetId="39" r:id="rId12"/>
    <sheet name="Provincias" sheetId="44" r:id="rId13"/>
  </sheets>
  <definedNames>
    <definedName name="_xlnm.Print_Area" localSheetId="3">'Concursos presentados TSJ desgl'!$A$1:$M$24</definedName>
    <definedName name="_xlnm.Print_Area" localSheetId="2">'Concursos presentados TSJ total'!$A$1:$M$46</definedName>
    <definedName name="_xlnm.Print_Area" localSheetId="0">Introducción!$A$1:$M$25</definedName>
    <definedName name="Concursos_consecutivos_declarados_por_prov">Introducción!#REF!</definedName>
    <definedName name="Concursos_consecutivos_declarados_por_provincia">Introducción!#REF!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3" i="38" l="1"/>
  <c r="E56" i="44"/>
  <c r="D23" i="39" l="1"/>
  <c r="D23" i="37"/>
  <c r="D23" i="31"/>
  <c r="D23" i="25"/>
  <c r="D23" i="23"/>
  <c r="D23" i="35"/>
  <c r="E24" i="43" l="1"/>
  <c r="F24" i="43" l="1"/>
  <c r="M56" i="44" l="1"/>
  <c r="N6" i="2" l="1"/>
  <c r="C29" i="39"/>
  <c r="C30" i="39"/>
  <c r="C31" i="39"/>
  <c r="C32" i="39"/>
  <c r="C33" i="39"/>
  <c r="C34" i="39"/>
  <c r="C35" i="39"/>
  <c r="C36" i="39"/>
  <c r="C37" i="39"/>
  <c r="C38" i="39"/>
  <c r="C39" i="39"/>
  <c r="C40" i="39"/>
  <c r="C41" i="39"/>
  <c r="C42" i="39"/>
  <c r="C43" i="39"/>
  <c r="C44" i="39"/>
  <c r="C45" i="39"/>
  <c r="C28" i="39"/>
  <c r="L56" i="44" l="1"/>
  <c r="J56" i="44"/>
  <c r="C29" i="38"/>
  <c r="C30" i="38"/>
  <c r="C31" i="38"/>
  <c r="C32" i="38"/>
  <c r="C33" i="38"/>
  <c r="C34" i="38"/>
  <c r="C35" i="38"/>
  <c r="C36" i="38"/>
  <c r="C37" i="38"/>
  <c r="C38" i="38"/>
  <c r="C39" i="38"/>
  <c r="C40" i="38"/>
  <c r="C41" i="38"/>
  <c r="C42" i="38"/>
  <c r="C43" i="38"/>
  <c r="C44" i="38"/>
  <c r="C45" i="38"/>
  <c r="C28" i="38"/>
  <c r="C29" i="37"/>
  <c r="C30" i="37"/>
  <c r="C31" i="37"/>
  <c r="C32" i="37"/>
  <c r="C33" i="37"/>
  <c r="C34" i="37"/>
  <c r="C35" i="37"/>
  <c r="C36" i="37"/>
  <c r="C37" i="37"/>
  <c r="C38" i="37"/>
  <c r="C39" i="37"/>
  <c r="C40" i="37"/>
  <c r="C41" i="37"/>
  <c r="C42" i="37"/>
  <c r="C43" i="37"/>
  <c r="C44" i="37"/>
  <c r="C45" i="37"/>
  <c r="C28" i="37"/>
  <c r="C29" i="31"/>
  <c r="C30" i="31"/>
  <c r="C31" i="31"/>
  <c r="C32" i="31"/>
  <c r="C33" i="31"/>
  <c r="C34" i="31"/>
  <c r="C35" i="31"/>
  <c r="C36" i="31"/>
  <c r="C37" i="31"/>
  <c r="C38" i="31"/>
  <c r="C39" i="31"/>
  <c r="C40" i="31"/>
  <c r="C41" i="31"/>
  <c r="C42" i="31"/>
  <c r="C43" i="31"/>
  <c r="C44" i="31"/>
  <c r="C45" i="31"/>
  <c r="C28" i="31"/>
  <c r="C29" i="25"/>
  <c r="C30" i="25"/>
  <c r="C31" i="25"/>
  <c r="C32" i="25"/>
  <c r="C33" i="25"/>
  <c r="C34" i="25"/>
  <c r="C35" i="25"/>
  <c r="C36" i="25"/>
  <c r="C37" i="25"/>
  <c r="C38" i="25"/>
  <c r="C39" i="25"/>
  <c r="C40" i="25"/>
  <c r="C41" i="25"/>
  <c r="C42" i="25"/>
  <c r="C43" i="25"/>
  <c r="C44" i="25"/>
  <c r="C45" i="25"/>
  <c r="C28" i="25"/>
  <c r="C29" i="23"/>
  <c r="C30" i="23"/>
  <c r="C31" i="23"/>
  <c r="C32" i="23"/>
  <c r="C33" i="23"/>
  <c r="C34" i="23"/>
  <c r="C35" i="23"/>
  <c r="C36" i="23"/>
  <c r="C37" i="23"/>
  <c r="C38" i="23"/>
  <c r="C39" i="23"/>
  <c r="C40" i="23"/>
  <c r="C41" i="23"/>
  <c r="C42" i="23"/>
  <c r="C43" i="23"/>
  <c r="C44" i="23"/>
  <c r="C45" i="23"/>
  <c r="C28" i="23"/>
  <c r="C29" i="35"/>
  <c r="C30" i="35"/>
  <c r="C31" i="35"/>
  <c r="C32" i="35"/>
  <c r="C33" i="35"/>
  <c r="C34" i="35"/>
  <c r="C35" i="35"/>
  <c r="C36" i="35"/>
  <c r="C37" i="35"/>
  <c r="C38" i="35"/>
  <c r="C39" i="35"/>
  <c r="C40" i="35"/>
  <c r="C41" i="35"/>
  <c r="C42" i="35"/>
  <c r="C43" i="35"/>
  <c r="C44" i="35"/>
  <c r="C45" i="35"/>
  <c r="C28" i="35"/>
  <c r="C29" i="28"/>
  <c r="C30" i="28"/>
  <c r="C31" i="28"/>
  <c r="C32" i="28"/>
  <c r="C33" i="28"/>
  <c r="C34" i="28"/>
  <c r="C35" i="28"/>
  <c r="C36" i="28"/>
  <c r="C37" i="28"/>
  <c r="C38" i="28"/>
  <c r="C39" i="28"/>
  <c r="C40" i="28"/>
  <c r="C41" i="28"/>
  <c r="C42" i="28"/>
  <c r="C43" i="28"/>
  <c r="C44" i="28"/>
  <c r="C45" i="28"/>
  <c r="C28" i="28"/>
  <c r="C29" i="2" l="1"/>
  <c r="C30" i="2"/>
  <c r="C31" i="2"/>
  <c r="C32" i="2"/>
  <c r="C33" i="2"/>
  <c r="C34" i="2"/>
  <c r="C35" i="2"/>
  <c r="C36" i="2"/>
  <c r="C37" i="2"/>
  <c r="C38" i="2"/>
  <c r="C39" i="2"/>
  <c r="C40" i="2"/>
  <c r="C41" i="2"/>
  <c r="C42" i="2"/>
  <c r="C43" i="2"/>
  <c r="C44" i="2"/>
  <c r="C45" i="2"/>
  <c r="C28" i="2"/>
  <c r="N56" i="44" l="1"/>
  <c r="K56" i="44"/>
  <c r="I56" i="44"/>
  <c r="H56" i="44"/>
  <c r="G56" i="44"/>
  <c r="D56" i="44"/>
  <c r="F56" i="44"/>
  <c r="C56" i="44"/>
</calcChain>
</file>

<file path=xl/sharedStrings.xml><?xml version="1.0" encoding="utf-8"?>
<sst xmlns="http://schemas.openxmlformats.org/spreadsheetml/2006/main" count="448" uniqueCount="113">
  <si>
    <t>CANARIAS</t>
  </si>
  <si>
    <t>CANTABRIA</t>
  </si>
  <si>
    <t>GALICIA</t>
  </si>
  <si>
    <t>LA RIOJA</t>
  </si>
  <si>
    <t>EXTREMADURA</t>
  </si>
  <si>
    <t>TOTAL</t>
  </si>
  <si>
    <t>Concursos</t>
  </si>
  <si>
    <t>CATALUÑA</t>
  </si>
  <si>
    <t>ILLES BALEARS</t>
  </si>
  <si>
    <t>COMUNITAT VALENCIANA</t>
  </si>
  <si>
    <t>CASTILLA - LA MANCHA</t>
  </si>
  <si>
    <t>PAÍS VASCO</t>
  </si>
  <si>
    <t>ANDALUCÍA</t>
  </si>
  <si>
    <t>ARAGÓN</t>
  </si>
  <si>
    <t>CASTILLA Y LEÓN</t>
  </si>
  <si>
    <t>Definiciones y conceptos</t>
  </si>
  <si>
    <t xml:space="preserve">Comprende aquellos procedimientos que, declarados y tramitados en los Juzgados de lo Mercantil, procede su apertura para cualquier deudor, sea persona natural o jurídica, que no pueda cumplir regularmente sus obligaciones exigibles. Se incluyen tanto los concursos ordinarios, como los abreviados, así como los voluntarios y  necesarios. Las entidades que integran la organización territorial del Estado, los organismos públicos y demás entes de derecho público no pueden ser declaradas en concurso </t>
  </si>
  <si>
    <t>Concursos declarados por TSJ</t>
  </si>
  <si>
    <t>Concursos. Fase de convenio por TSJ</t>
  </si>
  <si>
    <t>Concursos. Liquidación por TSJ</t>
  </si>
  <si>
    <t>Concursos Presentados</t>
  </si>
  <si>
    <t>Número total de solicitudes de concurso presentadas ante los Juzgados de lo Mercantil por el deudor, sea persona natural o jurídica, y por cualquiera de sus acreedores.</t>
  </si>
  <si>
    <t>Se recogen todos los autos judiciales dictados por los Juzgados de lo Mercantil dentro de un procedimiento concursal, que abren la fase común de tramitación del concurso y determinan, entre otras situaciones jurídicas, el carácter necesario o voluntario del concurso y los efectos sobre las facultades de administración y disposición del deudor respecto de su patrimonio.</t>
  </si>
  <si>
    <t>Fase de Convenio</t>
  </si>
  <si>
    <t>El convenio es un acuerdo único entre el concursado y los acreedores para una redución o aplazamiento de los créditos. La fase de convenio se apertura por el Juez de lo Mercantil mediante auto, cuando el concursado no hubiera solicitado la liquidación y no hubiera sido aprobada ni mantenida una propuesta anticipada de convenio.</t>
  </si>
  <si>
    <t>Fase de Liquidación</t>
  </si>
  <si>
    <t>La liquidación es una de las soluciones del concurso, junto al convenio, previstas por la ley. La liquidación puede pedirse por el deudor, el acreedor o bien aperturarse de oficio. El inicio de la fase de liquidación se acordará por el Juez de lo Mercantil mediante resolución judicial.</t>
  </si>
  <si>
    <t>Acrónimo de Expediente de Regulación de Empleo. Es un procedimiento de modificación sustancial de las condiciones de trabajo de carácter colectivo, que una vez declarado el concurso, se tramita ante el juez del concurso por las reglas establecidas en el artículo 64 de la Ley Concursal.</t>
  </si>
  <si>
    <t xml:space="preserve">Concursos declarados concluidos art. 176 bis 4 LC </t>
  </si>
  <si>
    <t>El artículo 176 bis 4 de la Ley Concursal posibilita la conclusión del concurso en el mismo auto de su declaración, cuando el juez aprecia de manera evidente que el patrimonio del concursado no puede satisfacer los créditos contra la masa del procedimiento, ni se preveen acciones de reintegración, impugnación o de responsabilidad de terceros.</t>
  </si>
  <si>
    <t>E.R.E.</t>
  </si>
  <si>
    <t>Concursos Declarados</t>
  </si>
  <si>
    <t>Concursos consecutivos admitidos a trámite por TSJ</t>
  </si>
  <si>
    <t>Concursos consecutivos</t>
  </si>
  <si>
    <t>Son los concursos que afectan a personas físicas, empresarios o no, en situación de insolvencia y a personas jurídicas, con un pasivo inferior a cinco millones de euros, bienes y derechos con un valor inferior a cinco millones de euros, y menos de 50 acreedores. Tanto unas como otras, además, deben haber intentado y no conseguido aprobar un acuerdo extrajudicial de pagos, una vez iniciado el procedimiento; o, una vez aprobado éste, que el deudor no haya capaz de cumplirlo.</t>
  </si>
  <si>
    <t>ASTURIAS, PRINCIPADO</t>
  </si>
  <si>
    <t>MADRID, COMUNIDAD</t>
  </si>
  <si>
    <t>MURCIA, REGIÓN</t>
  </si>
  <si>
    <t>NAVARRA, COM. FORAL</t>
  </si>
  <si>
    <t>Concursos consecutivos declarados y concluidos art. 470 TRLC</t>
  </si>
  <si>
    <t>Concursos declarados concluidos art. 470 TRLC por TSJ</t>
  </si>
  <si>
    <t>Consecutivos consecutivos declarados por TSJ</t>
  </si>
  <si>
    <t>Concursos. Expedientes del art. 169 TRLC (E.R.E´s) por TSJ</t>
  </si>
  <si>
    <t>Total concursos presentados por TSJ</t>
  </si>
  <si>
    <t>Personas jurídicas</t>
  </si>
  <si>
    <t>Concursos presentados por TSJ. Desglose</t>
  </si>
  <si>
    <t xml:space="preserve">Total concursos presentados en J. Mercantil </t>
  </si>
  <si>
    <t>Concursos declarados</t>
  </si>
  <si>
    <t>Concursos declarados concluidos art. 470 TRLC</t>
  </si>
  <si>
    <t>Concursos fase convenio</t>
  </si>
  <si>
    <t>Concursos liquidacion</t>
  </si>
  <si>
    <t>Expedientes art. 169 TRLC (EREs)</t>
  </si>
  <si>
    <t>Concursos consecutivos admitidos a trámite</t>
  </si>
  <si>
    <t>Concursos consecutivos declarados</t>
  </si>
  <si>
    <t>A CORUÑA</t>
  </si>
  <si>
    <t>ALBACETE</t>
  </si>
  <si>
    <t>ALICANTE</t>
  </si>
  <si>
    <t>ALMERIA</t>
  </si>
  <si>
    <t>ARABA/ALAVA</t>
  </si>
  <si>
    <t>ASTURIAS</t>
  </si>
  <si>
    <t>AVILA</t>
  </si>
  <si>
    <t>BADAJOZ</t>
  </si>
  <si>
    <t>BARCELONA</t>
  </si>
  <si>
    <t>BIZKAIA</t>
  </si>
  <si>
    <t>BURGOS</t>
  </si>
  <si>
    <t>CACERES</t>
  </si>
  <si>
    <t>CADIZ</t>
  </si>
  <si>
    <t>CASTELLON</t>
  </si>
  <si>
    <t>CIUDAD REAL</t>
  </si>
  <si>
    <t>CORDOBA</t>
  </si>
  <si>
    <t>CUENCA</t>
  </si>
  <si>
    <t>GIPUZKOA</t>
  </si>
  <si>
    <t>GIRONA</t>
  </si>
  <si>
    <t>GRANADA</t>
  </si>
  <si>
    <t>GUADALAJARA</t>
  </si>
  <si>
    <t>HUELVA</t>
  </si>
  <si>
    <t>HUESCA</t>
  </si>
  <si>
    <t>JAEN</t>
  </si>
  <si>
    <t>LAS PALMAS</t>
  </si>
  <si>
    <t>LEON</t>
  </si>
  <si>
    <t>LLEIDA</t>
  </si>
  <si>
    <t>LUGO</t>
  </si>
  <si>
    <t>MADRID</t>
  </si>
  <si>
    <t>MALAGA</t>
  </si>
  <si>
    <t>MURCIA</t>
  </si>
  <si>
    <t>NAVARRA</t>
  </si>
  <si>
    <t>OURENSE</t>
  </si>
  <si>
    <t>PALENCIA</t>
  </si>
  <si>
    <t>PONTEVEDRA</t>
  </si>
  <si>
    <t>SALAMANCA</t>
  </si>
  <si>
    <t>SANTA CRUZ DE TENERIFE</t>
  </si>
  <si>
    <t>SEGOVIA</t>
  </si>
  <si>
    <t>SEVILLA</t>
  </si>
  <si>
    <t>SORIA</t>
  </si>
  <si>
    <t>TARRAGONA</t>
  </si>
  <si>
    <t>TERUEL</t>
  </si>
  <si>
    <t>TOLEDO</t>
  </si>
  <si>
    <t>VALENCIA</t>
  </si>
  <si>
    <t>VALLADOLID</t>
  </si>
  <si>
    <t>ZAMORA</t>
  </si>
  <si>
    <t>ZARAGOZA</t>
  </si>
  <si>
    <t>Concursos presentados  personas juridicas</t>
  </si>
  <si>
    <t>Datos provinciales</t>
  </si>
  <si>
    <t>,</t>
  </si>
  <si>
    <t>Evolución  2021 / 2022</t>
  </si>
  <si>
    <t>Evolución 2021 / 2022</t>
  </si>
  <si>
    <t>Evolución 2021/ 2022</t>
  </si>
  <si>
    <t>Evolución 2021 /2022</t>
  </si>
  <si>
    <t>Evolución 2021/2022</t>
  </si>
  <si>
    <t>Personas naturales empresarios</t>
  </si>
  <si>
    <t>Personas naturales no empresarios</t>
  </si>
  <si>
    <t>Concursos presentados por personas naturales no empresarios</t>
  </si>
  <si>
    <t>Concursos presentados  personas naturales empresarias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</si>
</sst>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x14ac:knownFonts="1">
    <font>
      <sz val="10"/>
      <name val="Arial"/>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b/>
      <u/>
      <sz val="12"/>
      <color indexed="12"/>
      <name val="Arial"/>
      <family val="2"/>
    </font>
    <font>
      <sz val="10"/>
      <name val="Arial"/>
      <family val="2"/>
    </font>
    <font>
      <sz val="8"/>
      <name val="Arial"/>
      <family val="2"/>
    </font>
    <font>
      <sz val="10"/>
      <name val="Arial"/>
      <family val="2"/>
    </font>
    <font>
      <sz val="8"/>
      <name val="MS Sans Serif"/>
      <family val="2"/>
    </font>
    <font>
      <sz val="10"/>
      <name val="Arial"/>
      <family val="2"/>
    </font>
    <font>
      <sz val="11"/>
      <color theme="1"/>
      <name val="Verdana"/>
      <family val="2"/>
      <scheme val="minor"/>
    </font>
    <font>
      <b/>
      <sz val="12"/>
      <color indexed="18"/>
      <name val="Verdana"/>
      <family val="2"/>
      <scheme val="major"/>
    </font>
    <font>
      <sz val="12"/>
      <name val="Verdana"/>
      <family val="2"/>
      <scheme val="major"/>
    </font>
    <font>
      <sz val="10"/>
      <name val="Verdana"/>
      <family val="2"/>
      <scheme val="major"/>
    </font>
    <font>
      <sz val="11"/>
      <name val="Verdana"/>
      <family val="2"/>
      <scheme val="major"/>
    </font>
    <font>
      <sz val="10"/>
      <color indexed="18"/>
      <name val="Verdana"/>
      <family val="2"/>
      <scheme val="major"/>
    </font>
    <font>
      <sz val="12"/>
      <color indexed="18"/>
      <name val="Verdana"/>
      <family val="2"/>
      <scheme val="major"/>
    </font>
    <font>
      <b/>
      <sz val="14"/>
      <name val="Verdana"/>
      <family val="2"/>
      <scheme val="major"/>
    </font>
    <font>
      <sz val="14"/>
      <name val="Verdana"/>
      <family val="2"/>
      <scheme val="major"/>
    </font>
    <font>
      <b/>
      <i/>
      <sz val="14"/>
      <name val="Verdana"/>
      <family val="2"/>
      <scheme val="major"/>
    </font>
    <font>
      <b/>
      <u/>
      <sz val="12"/>
      <color indexed="12"/>
      <name val="Verdana"/>
      <family val="2"/>
      <scheme val="major"/>
    </font>
    <font>
      <sz val="9"/>
      <name val="Verdana"/>
      <family val="2"/>
      <scheme val="major"/>
    </font>
    <font>
      <sz val="7"/>
      <color theme="0" tint="-0.499984740745262"/>
      <name val="Verdana"/>
      <family val="2"/>
      <scheme val="major"/>
    </font>
    <font>
      <sz val="10"/>
      <color theme="0" tint="-0.499984740745262"/>
      <name val="Verdana"/>
      <family val="2"/>
      <scheme val="major"/>
    </font>
    <font>
      <b/>
      <sz val="11"/>
      <color theme="4"/>
      <name val="Verdana"/>
      <family val="2"/>
    </font>
    <font>
      <b/>
      <sz val="10"/>
      <color theme="0"/>
      <name val="Verdana"/>
      <family val="2"/>
    </font>
    <font>
      <sz val="10"/>
      <color theme="1"/>
      <name val="Verdana"/>
      <family val="2"/>
    </font>
    <font>
      <b/>
      <sz val="12"/>
      <color theme="0"/>
      <name val="Verdana"/>
      <family val="2"/>
    </font>
    <font>
      <b/>
      <sz val="11"/>
      <color theme="0"/>
      <name val="Verdana"/>
      <family val="2"/>
    </font>
    <font>
      <sz val="10"/>
      <name val="Verdana"/>
      <family val="2"/>
    </font>
    <font>
      <sz val="10"/>
      <color rgb="FFFF0000"/>
      <name val="Verdana"/>
      <family val="2"/>
      <scheme val="major"/>
    </font>
  </fonts>
  <fills count="4">
    <fill>
      <patternFill patternType="none"/>
    </fill>
    <fill>
      <patternFill patternType="gray125"/>
    </fill>
    <fill>
      <patternFill patternType="solid">
        <fgColor theme="4"/>
        <bgColor indexed="64"/>
      </patternFill>
    </fill>
    <fill>
      <patternFill patternType="solid">
        <fgColor theme="4" tint="0.39997558519241921"/>
        <bgColor indexed="64"/>
      </patternFill>
    </fill>
  </fills>
  <borders count="14">
    <border>
      <left/>
      <right/>
      <top/>
      <bottom/>
      <diagonal/>
    </border>
    <border>
      <left/>
      <right/>
      <top/>
      <bottom style="medium">
        <color indexed="64"/>
      </bottom>
      <diagonal/>
    </border>
    <border>
      <left/>
      <right/>
      <top/>
      <bottom style="thin">
        <color theme="0"/>
      </bottom>
      <diagonal/>
    </border>
    <border>
      <left/>
      <right/>
      <top/>
      <bottom style="medium">
        <color theme="4" tint="0.79995117038483843"/>
      </bottom>
      <diagonal/>
    </border>
    <border>
      <left/>
      <right/>
      <top/>
      <bottom style="medium">
        <color theme="4" tint="0.79998168889431442"/>
      </bottom>
      <diagonal/>
    </border>
    <border>
      <left style="thick">
        <color theme="4"/>
      </left>
      <right style="medium">
        <color theme="0"/>
      </right>
      <top style="thick">
        <color theme="4"/>
      </top>
      <bottom style="thick">
        <color theme="4"/>
      </bottom>
      <diagonal/>
    </border>
    <border>
      <left/>
      <right style="thick">
        <color theme="4"/>
      </right>
      <top style="thick">
        <color theme="4"/>
      </top>
      <bottom style="thick">
        <color theme="4"/>
      </bottom>
      <diagonal/>
    </border>
    <border>
      <left style="thick">
        <color theme="4"/>
      </left>
      <right style="medium">
        <color theme="0"/>
      </right>
      <top style="thick">
        <color theme="4"/>
      </top>
      <bottom/>
      <diagonal/>
    </border>
    <border>
      <left/>
      <right style="thick">
        <color theme="4"/>
      </right>
      <top style="thick">
        <color theme="4"/>
      </top>
      <bottom/>
      <diagonal/>
    </border>
    <border>
      <left style="thick">
        <color theme="4"/>
      </left>
      <right style="medium">
        <color theme="0"/>
      </right>
      <top/>
      <bottom/>
      <diagonal/>
    </border>
    <border>
      <left/>
      <right style="thick">
        <color theme="4"/>
      </right>
      <top/>
      <bottom/>
      <diagonal/>
    </border>
    <border>
      <left/>
      <right style="thin">
        <color theme="0"/>
      </right>
      <top/>
      <bottom style="thin">
        <color theme="0"/>
      </bottom>
      <diagonal/>
    </border>
    <border>
      <left/>
      <right/>
      <top style="medium">
        <color theme="4"/>
      </top>
      <bottom style="medium">
        <color theme="4"/>
      </bottom>
      <diagonal/>
    </border>
    <border>
      <left/>
      <right style="thin">
        <color indexed="64"/>
      </right>
      <top/>
      <bottom style="thin">
        <color theme="0"/>
      </bottom>
      <diagonal/>
    </border>
  </borders>
  <cellStyleXfs count="397">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13" fillId="0" borderId="0"/>
    <xf numFmtId="0" fontId="11" fillId="0" borderId="0"/>
    <xf numFmtId="0" fontId="8" fillId="0" borderId="0"/>
    <xf numFmtId="0" fontId="8" fillId="0" borderId="0"/>
    <xf numFmtId="0" fontId="8" fillId="0" borderId="0"/>
    <xf numFmtId="0" fontId="8" fillId="0" borderId="0"/>
    <xf numFmtId="0" fontId="1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3"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6" fillId="0" borderId="0"/>
    <xf numFmtId="0" fontId="8" fillId="0" borderId="0"/>
    <xf numFmtId="0" fontId="7" fillId="0" borderId="0" applyNumberFormat="0" applyFill="0" applyBorder="0" applyAlignment="0" applyProtection="0">
      <alignment vertical="top"/>
      <protection locked="0"/>
    </xf>
    <xf numFmtId="0" fontId="6" fillId="0" borderId="0"/>
    <xf numFmtId="0" fontId="6" fillId="0" borderId="0"/>
    <xf numFmtId="0" fontId="6" fillId="0" borderId="0"/>
    <xf numFmtId="9" fontId="8" fillId="0" borderId="0" applyFont="0" applyFill="0" applyBorder="0" applyAlignment="0" applyProtection="0"/>
    <xf numFmtId="0" fontId="6" fillId="0" borderId="0"/>
    <xf numFmtId="0" fontId="8" fillId="0" borderId="0"/>
    <xf numFmtId="0" fontId="6"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6"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6" fillId="0" borderId="0"/>
    <xf numFmtId="0" fontId="8" fillId="0" borderId="0"/>
    <xf numFmtId="0" fontId="6"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5" fillId="0" borderId="0"/>
    <xf numFmtId="0" fontId="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2" fillId="0" borderId="0"/>
    <xf numFmtId="0" fontId="1" fillId="0" borderId="0"/>
  </cellStyleXfs>
  <cellXfs count="57">
    <xf numFmtId="0" fontId="0" fillId="0" borderId="0" xfId="0"/>
    <xf numFmtId="0" fontId="16" fillId="0" borderId="0" xfId="0" applyFont="1"/>
    <xf numFmtId="0" fontId="20" fillId="0" borderId="0" xfId="0" applyFont="1"/>
    <xf numFmtId="0" fontId="21" fillId="0" borderId="0" xfId="0" applyFont="1"/>
    <xf numFmtId="0" fontId="22" fillId="0" borderId="0" xfId="0" applyFont="1"/>
    <xf numFmtId="0" fontId="17" fillId="0" borderId="0" xfId="0" applyFont="1"/>
    <xf numFmtId="0" fontId="23" fillId="0" borderId="0" xfId="1" applyFont="1" applyFill="1" applyBorder="1" applyAlignment="1" applyProtection="1"/>
    <xf numFmtId="0" fontId="23" fillId="0" borderId="0" xfId="1" applyFont="1" applyFill="1" applyAlignment="1" applyProtection="1"/>
    <xf numFmtId="0" fontId="24" fillId="0" borderId="0" xfId="0" applyFont="1"/>
    <xf numFmtId="0" fontId="25" fillId="0" borderId="0" xfId="0" applyFont="1"/>
    <xf numFmtId="0" fontId="26" fillId="0" borderId="0" xfId="0" applyFont="1"/>
    <xf numFmtId="0" fontId="27" fillId="0" borderId="0" xfId="1" applyFont="1" applyAlignment="1" applyProtection="1">
      <alignment horizontal="left" vertical="center"/>
    </xf>
    <xf numFmtId="0" fontId="7" fillId="0" borderId="0" xfId="1" applyFill="1" applyAlignment="1" applyProtection="1"/>
    <xf numFmtId="0" fontId="14" fillId="0" borderId="0" xfId="0" applyFont="1"/>
    <xf numFmtId="0" fontId="16" fillId="0" borderId="0" xfId="0" applyFont="1" applyAlignment="1">
      <alignment vertical="center"/>
    </xf>
    <xf numFmtId="0" fontId="15" fillId="0" borderId="0" xfId="0" applyFont="1"/>
    <xf numFmtId="0" fontId="14" fillId="0" borderId="0" xfId="0" applyFont="1" applyAlignment="1">
      <alignment horizontal="left"/>
    </xf>
    <xf numFmtId="0" fontId="18" fillId="0" borderId="0" xfId="0" applyFont="1"/>
    <xf numFmtId="3" fontId="16" fillId="0" borderId="0" xfId="0" applyNumberFormat="1" applyFont="1"/>
    <xf numFmtId="0" fontId="28" fillId="2" borderId="2" xfId="0" applyFont="1" applyFill="1" applyBorder="1" applyAlignment="1">
      <alignment horizontal="center" vertical="center"/>
    </xf>
    <xf numFmtId="0" fontId="28" fillId="2" borderId="2" xfId="0" applyFont="1" applyFill="1" applyBorder="1" applyAlignment="1">
      <alignment horizontal="center" vertical="center" wrapText="1"/>
    </xf>
    <xf numFmtId="0" fontId="27" fillId="0" borderId="3" xfId="0" applyFont="1" applyBorder="1" applyAlignment="1" applyProtection="1">
      <alignment horizontal="left" vertical="center" wrapText="1"/>
      <protection locked="0"/>
    </xf>
    <xf numFmtId="3" fontId="29" fillId="0" borderId="4" xfId="0" applyNumberFormat="1" applyFont="1" applyBorder="1" applyAlignment="1">
      <alignment vertical="center"/>
    </xf>
    <xf numFmtId="164" fontId="29" fillId="0" borderId="4" xfId="0" applyNumberFormat="1" applyFont="1" applyBorder="1" applyAlignment="1">
      <alignment vertical="center"/>
    </xf>
    <xf numFmtId="0" fontId="16" fillId="0" borderId="1" xfId="0" applyFont="1" applyBorder="1" applyAlignment="1">
      <alignment vertical="center"/>
    </xf>
    <xf numFmtId="0" fontId="14" fillId="0" borderId="1" xfId="0" applyFont="1" applyBorder="1" applyAlignment="1">
      <alignment horizontal="center" vertical="center"/>
    </xf>
    <xf numFmtId="0" fontId="19"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4" fillId="0" borderId="0" xfId="0" applyFont="1" applyAlignment="1">
      <alignment horizontal="left" vertical="center"/>
    </xf>
    <xf numFmtId="0" fontId="0" fillId="0" borderId="0" xfId="0" applyAlignment="1">
      <alignment vertical="center"/>
    </xf>
    <xf numFmtId="0" fontId="29" fillId="0" borderId="6" xfId="0" applyFont="1" applyBorder="1" applyAlignment="1">
      <alignment vertical="center" wrapText="1"/>
    </xf>
    <xf numFmtId="0" fontId="29" fillId="0" borderId="8" xfId="0" applyFont="1" applyBorder="1" applyAlignment="1">
      <alignment vertical="center" wrapText="1"/>
    </xf>
    <xf numFmtId="0" fontId="29" fillId="0" borderId="10" xfId="0" applyFont="1" applyBorder="1" applyAlignment="1">
      <alignment vertical="center" wrapText="1"/>
    </xf>
    <xf numFmtId="0" fontId="30" fillId="3" borderId="5" xfId="0" applyFont="1" applyFill="1" applyBorder="1" applyAlignment="1" applyProtection="1">
      <alignment vertical="center" wrapText="1"/>
      <protection locked="0"/>
    </xf>
    <xf numFmtId="0" fontId="30" fillId="3" borderId="7" xfId="0" applyFont="1" applyFill="1" applyBorder="1" applyAlignment="1" applyProtection="1">
      <alignment vertical="center" wrapText="1"/>
      <protection locked="0"/>
    </xf>
    <xf numFmtId="0" fontId="30" fillId="3" borderId="9" xfId="0" applyFont="1" applyFill="1" applyBorder="1" applyAlignment="1" applyProtection="1">
      <alignment vertical="center" wrapText="1"/>
      <protection locked="0"/>
    </xf>
    <xf numFmtId="0" fontId="28" fillId="2" borderId="11" xfId="0" applyFont="1" applyFill="1" applyBorder="1" applyAlignment="1">
      <alignment horizontal="center" vertical="center"/>
    </xf>
    <xf numFmtId="3" fontId="31" fillId="3" borderId="12" xfId="0" applyNumberFormat="1" applyFont="1" applyFill="1" applyBorder="1" applyAlignment="1" applyProtection="1">
      <alignment vertical="center"/>
      <protection locked="0"/>
    </xf>
    <xf numFmtId="0" fontId="31" fillId="3" borderId="12" xfId="0" applyFont="1" applyFill="1" applyBorder="1" applyAlignment="1" applyProtection="1">
      <alignment horizontal="left" vertical="center" wrapText="1"/>
      <protection locked="0"/>
    </xf>
    <xf numFmtId="0" fontId="14" fillId="0" borderId="0" xfId="0" applyFont="1" applyAlignment="1">
      <alignment wrapText="1"/>
    </xf>
    <xf numFmtId="164" fontId="31" fillId="3" borderId="12" xfId="0" applyNumberFormat="1" applyFont="1" applyFill="1" applyBorder="1" applyAlignment="1" applyProtection="1">
      <alignment vertical="center"/>
      <protection locked="0"/>
    </xf>
    <xf numFmtId="0" fontId="29" fillId="0" borderId="0" xfId="0" applyFont="1"/>
    <xf numFmtId="3" fontId="32" fillId="0" borderId="4" xfId="0" applyNumberFormat="1" applyFont="1" applyBorder="1" applyAlignment="1">
      <alignment vertical="center"/>
    </xf>
    <xf numFmtId="164" fontId="29" fillId="0" borderId="4" xfId="0" applyNumberFormat="1" applyFont="1" applyBorder="1" applyAlignment="1">
      <alignment horizontal="center" vertical="center"/>
    </xf>
    <xf numFmtId="0" fontId="33" fillId="0" borderId="0" xfId="0" applyFont="1"/>
    <xf numFmtId="0" fontId="29" fillId="0" borderId="0" xfId="396" applyFont="1" applyAlignment="1" applyProtection="1">
      <alignment horizontal="right"/>
      <protection locked="0"/>
    </xf>
    <xf numFmtId="0" fontId="29" fillId="0" borderId="0" xfId="396" applyFont="1"/>
    <xf numFmtId="3" fontId="0" fillId="0" borderId="0" xfId="0" applyNumberFormat="1"/>
    <xf numFmtId="3" fontId="16" fillId="0" borderId="0" xfId="0" applyNumberFormat="1" applyFont="1" applyAlignment="1">
      <alignment vertical="center"/>
    </xf>
    <xf numFmtId="0" fontId="0" fillId="0" borderId="0" xfId="0" applyAlignment="1">
      <alignment horizontal="center" vertical="center" wrapText="1"/>
    </xf>
    <xf numFmtId="0" fontId="28" fillId="2" borderId="13" xfId="0" applyFont="1" applyFill="1" applyBorder="1" applyAlignment="1">
      <alignment horizontal="center" vertical="center" wrapText="1"/>
    </xf>
    <xf numFmtId="0" fontId="27" fillId="0" borderId="0" xfId="1" applyFont="1" applyAlignment="1" applyProtection="1">
      <alignment horizontal="left" vertical="center"/>
    </xf>
    <xf numFmtId="0" fontId="0" fillId="0" borderId="0" xfId="0" applyAlignment="1">
      <alignment horizontal="left" vertical="center"/>
    </xf>
    <xf numFmtId="0" fontId="28" fillId="2" borderId="0" xfId="0" applyFont="1" applyFill="1" applyAlignment="1">
      <alignment horizontal="center" vertical="center" wrapText="1"/>
    </xf>
    <xf numFmtId="0" fontId="0" fillId="0" borderId="0" xfId="0" applyAlignment="1">
      <alignment horizontal="center" vertical="center" wrapText="1"/>
    </xf>
    <xf numFmtId="0" fontId="14" fillId="0" borderId="0" xfId="0" applyFont="1" applyAlignment="1">
      <alignment horizontal="left" wrapText="1"/>
    </xf>
  </cellXfs>
  <cellStyles count="397">
    <cellStyle name="Hipervínculo" xfId="1" builtinId="8"/>
    <cellStyle name="Hipervínculo 2" xfId="2" xr:uid="{00000000-0005-0000-0000-000001000000}"/>
    <cellStyle name="Hipervínculo 3" xfId="92" xr:uid="{00000000-0005-0000-0000-000002000000}"/>
    <cellStyle name="Normal" xfId="0" builtinId="0"/>
    <cellStyle name="Normal 10" xfId="90" xr:uid="{00000000-0005-0000-0000-000004000000}"/>
    <cellStyle name="Normal 10 2" xfId="360" xr:uid="{00000000-0005-0000-0000-000005000000}"/>
    <cellStyle name="Normal 10 3" xfId="379" xr:uid="{00000000-0005-0000-0000-000006000000}"/>
    <cellStyle name="Normal 11" xfId="356" xr:uid="{00000000-0005-0000-0000-000007000000}"/>
    <cellStyle name="Normal 12" xfId="355" xr:uid="{00000000-0005-0000-0000-000008000000}"/>
    <cellStyle name="Normal 13" xfId="375" xr:uid="{00000000-0005-0000-0000-000009000000}"/>
    <cellStyle name="Normal 14" xfId="394" xr:uid="{00000000-0005-0000-0000-00000A000000}"/>
    <cellStyle name="Normal 15" xfId="395" xr:uid="{00000000-0005-0000-0000-00000B000000}"/>
    <cellStyle name="Normal 16" xfId="396" xr:uid="{083CDE4B-D2BC-478E-9684-9B9343F93681}"/>
    <cellStyle name="Normal 2" xfId="3" xr:uid="{00000000-0005-0000-0000-00000C000000}"/>
    <cellStyle name="Normal 2 2" xfId="4" xr:uid="{00000000-0005-0000-0000-00000D000000}"/>
    <cellStyle name="Normal 2 3" xfId="99" xr:uid="{00000000-0005-0000-0000-00000E000000}"/>
    <cellStyle name="Normal 2 3 2" xfId="271" xr:uid="{00000000-0005-0000-0000-00000F000000}"/>
    <cellStyle name="Normal 2 3 2 2" xfId="372" xr:uid="{00000000-0005-0000-0000-000010000000}"/>
    <cellStyle name="Normal 2 3 2 3" xfId="391" xr:uid="{00000000-0005-0000-0000-000011000000}"/>
    <cellStyle name="Normal 2 3 3" xfId="365" xr:uid="{00000000-0005-0000-0000-000012000000}"/>
    <cellStyle name="Normal 2 3 4" xfId="384" xr:uid="{00000000-0005-0000-0000-000013000000}"/>
    <cellStyle name="Normal 2 4" xfId="93" xr:uid="{00000000-0005-0000-0000-000014000000}"/>
    <cellStyle name="Normal 2 4 2" xfId="361" xr:uid="{00000000-0005-0000-0000-000015000000}"/>
    <cellStyle name="Normal 2 4 3" xfId="380" xr:uid="{00000000-0005-0000-0000-000016000000}"/>
    <cellStyle name="Normal 2 5" xfId="183" xr:uid="{00000000-0005-0000-0000-000017000000}"/>
    <cellStyle name="Normal 2 5 2" xfId="368" xr:uid="{00000000-0005-0000-0000-000018000000}"/>
    <cellStyle name="Normal 2 5 3" xfId="387" xr:uid="{00000000-0005-0000-0000-000019000000}"/>
    <cellStyle name="Normal 2 6" xfId="357" xr:uid="{00000000-0005-0000-0000-00001A000000}"/>
    <cellStyle name="Normal 2 7" xfId="376" xr:uid="{00000000-0005-0000-0000-00001B000000}"/>
    <cellStyle name="Normal 3" xfId="5" xr:uid="{00000000-0005-0000-0000-00001C000000}"/>
    <cellStyle name="Normal 3 2" xfId="6" xr:uid="{00000000-0005-0000-0000-00001D000000}"/>
    <cellStyle name="Normal 3 2 2" xfId="7" xr:uid="{00000000-0005-0000-0000-00001E000000}"/>
    <cellStyle name="Normal 3 2 2 2" xfId="102" xr:uid="{00000000-0005-0000-0000-00001F000000}"/>
    <cellStyle name="Normal 3 2 2 2 2" xfId="274" xr:uid="{00000000-0005-0000-0000-000020000000}"/>
    <cellStyle name="Normal 3 2 2 3" xfId="186" xr:uid="{00000000-0005-0000-0000-000021000000}"/>
    <cellStyle name="Normal 3 2 3" xfId="101" xr:uid="{00000000-0005-0000-0000-000022000000}"/>
    <cellStyle name="Normal 3 2 3 2" xfId="273" xr:uid="{00000000-0005-0000-0000-000023000000}"/>
    <cellStyle name="Normal 3 2 4" xfId="185" xr:uid="{00000000-0005-0000-0000-000024000000}"/>
    <cellStyle name="Normal 3 3" xfId="8" xr:uid="{00000000-0005-0000-0000-000025000000}"/>
    <cellStyle name="Normal 3 3 2" xfId="103" xr:uid="{00000000-0005-0000-0000-000026000000}"/>
    <cellStyle name="Normal 3 3 2 2" xfId="275" xr:uid="{00000000-0005-0000-0000-000027000000}"/>
    <cellStyle name="Normal 3 3 3" xfId="187" xr:uid="{00000000-0005-0000-0000-000028000000}"/>
    <cellStyle name="Normal 3 4" xfId="9" xr:uid="{00000000-0005-0000-0000-000029000000}"/>
    <cellStyle name="Normal 3 4 2" xfId="104" xr:uid="{00000000-0005-0000-0000-00002A000000}"/>
    <cellStyle name="Normal 3 4 2 2" xfId="276" xr:uid="{00000000-0005-0000-0000-00002B000000}"/>
    <cellStyle name="Normal 3 4 2 2 2" xfId="373" xr:uid="{00000000-0005-0000-0000-00002C000000}"/>
    <cellStyle name="Normal 3 4 2 2 3" xfId="392" xr:uid="{00000000-0005-0000-0000-00002D000000}"/>
    <cellStyle name="Normal 3 4 2 3" xfId="366" xr:uid="{00000000-0005-0000-0000-00002E000000}"/>
    <cellStyle name="Normal 3 4 2 4" xfId="385" xr:uid="{00000000-0005-0000-0000-00002F000000}"/>
    <cellStyle name="Normal 3 4 3" xfId="94" xr:uid="{00000000-0005-0000-0000-000030000000}"/>
    <cellStyle name="Normal 3 4 3 2" xfId="362" xr:uid="{00000000-0005-0000-0000-000031000000}"/>
    <cellStyle name="Normal 3 4 3 3" xfId="381" xr:uid="{00000000-0005-0000-0000-000032000000}"/>
    <cellStyle name="Normal 3 4 4" xfId="188" xr:uid="{00000000-0005-0000-0000-000033000000}"/>
    <cellStyle name="Normal 3 4 4 2" xfId="369" xr:uid="{00000000-0005-0000-0000-000034000000}"/>
    <cellStyle name="Normal 3 4 4 3" xfId="388" xr:uid="{00000000-0005-0000-0000-000035000000}"/>
    <cellStyle name="Normal 3 4 5" xfId="358" xr:uid="{00000000-0005-0000-0000-000036000000}"/>
    <cellStyle name="Normal 3 4 6" xfId="377" xr:uid="{00000000-0005-0000-0000-000037000000}"/>
    <cellStyle name="Normal 3 5" xfId="100" xr:uid="{00000000-0005-0000-0000-000038000000}"/>
    <cellStyle name="Normal 3 5 2" xfId="272" xr:uid="{00000000-0005-0000-0000-000039000000}"/>
    <cellStyle name="Normal 3 6" xfId="184" xr:uid="{00000000-0005-0000-0000-00003A000000}"/>
    <cellStyle name="Normal 4" xfId="10" xr:uid="{00000000-0005-0000-0000-00003B000000}"/>
    <cellStyle name="Normal 4 2" xfId="11" xr:uid="{00000000-0005-0000-0000-00003C000000}"/>
    <cellStyle name="Normal 4 2 2" xfId="12" xr:uid="{00000000-0005-0000-0000-00003D000000}"/>
    <cellStyle name="Normal 4 2 2 2" xfId="13" xr:uid="{00000000-0005-0000-0000-00003E000000}"/>
    <cellStyle name="Normal 4 2 2 2 2" xfId="108" xr:uid="{00000000-0005-0000-0000-00003F000000}"/>
    <cellStyle name="Normal 4 2 2 2 2 2" xfId="280" xr:uid="{00000000-0005-0000-0000-000040000000}"/>
    <cellStyle name="Normal 4 2 2 2 3" xfId="192" xr:uid="{00000000-0005-0000-0000-000041000000}"/>
    <cellStyle name="Normal 4 2 2 3" xfId="107" xr:uid="{00000000-0005-0000-0000-000042000000}"/>
    <cellStyle name="Normal 4 2 2 3 2" xfId="279" xr:uid="{00000000-0005-0000-0000-000043000000}"/>
    <cellStyle name="Normal 4 2 2 4" xfId="191" xr:uid="{00000000-0005-0000-0000-000044000000}"/>
    <cellStyle name="Normal 4 2 3" xfId="14" xr:uid="{00000000-0005-0000-0000-000045000000}"/>
    <cellStyle name="Normal 4 2 3 2" xfId="109" xr:uid="{00000000-0005-0000-0000-000046000000}"/>
    <cellStyle name="Normal 4 2 3 2 2" xfId="281" xr:uid="{00000000-0005-0000-0000-000047000000}"/>
    <cellStyle name="Normal 4 2 3 3" xfId="193" xr:uid="{00000000-0005-0000-0000-000048000000}"/>
    <cellStyle name="Normal 4 2 4" xfId="106" xr:uid="{00000000-0005-0000-0000-000049000000}"/>
    <cellStyle name="Normal 4 2 4 2" xfId="278" xr:uid="{00000000-0005-0000-0000-00004A000000}"/>
    <cellStyle name="Normal 4 2 5" xfId="190" xr:uid="{00000000-0005-0000-0000-00004B000000}"/>
    <cellStyle name="Normal 4 3" xfId="15" xr:uid="{00000000-0005-0000-0000-00004C000000}"/>
    <cellStyle name="Normal 4 3 2" xfId="110" xr:uid="{00000000-0005-0000-0000-00004D000000}"/>
    <cellStyle name="Normal 4 3 2 2" xfId="282" xr:uid="{00000000-0005-0000-0000-00004E000000}"/>
    <cellStyle name="Normal 4 3 3" xfId="194" xr:uid="{00000000-0005-0000-0000-00004F000000}"/>
    <cellStyle name="Normal 4 4" xfId="105" xr:uid="{00000000-0005-0000-0000-000050000000}"/>
    <cellStyle name="Normal 4 4 2" xfId="277" xr:uid="{00000000-0005-0000-0000-000051000000}"/>
    <cellStyle name="Normal 4 5" xfId="189" xr:uid="{00000000-0005-0000-0000-000052000000}"/>
    <cellStyle name="Normal 5" xfId="16" xr:uid="{00000000-0005-0000-0000-000053000000}"/>
    <cellStyle name="Normal 5 2" xfId="17" xr:uid="{00000000-0005-0000-0000-000054000000}"/>
    <cellStyle name="Normal 5 2 2" xfId="112" xr:uid="{00000000-0005-0000-0000-000055000000}"/>
    <cellStyle name="Normal 5 2 2 2" xfId="284" xr:uid="{00000000-0005-0000-0000-000056000000}"/>
    <cellStyle name="Normal 5 2 2 2 2" xfId="374" xr:uid="{00000000-0005-0000-0000-000057000000}"/>
    <cellStyle name="Normal 5 2 2 2 3" xfId="393" xr:uid="{00000000-0005-0000-0000-000058000000}"/>
    <cellStyle name="Normal 5 2 2 3" xfId="367" xr:uid="{00000000-0005-0000-0000-000059000000}"/>
    <cellStyle name="Normal 5 2 2 4" xfId="386" xr:uid="{00000000-0005-0000-0000-00005A000000}"/>
    <cellStyle name="Normal 5 2 3" xfId="95" xr:uid="{00000000-0005-0000-0000-00005B000000}"/>
    <cellStyle name="Normal 5 2 3 2" xfId="363" xr:uid="{00000000-0005-0000-0000-00005C000000}"/>
    <cellStyle name="Normal 5 2 3 3" xfId="382" xr:uid="{00000000-0005-0000-0000-00005D000000}"/>
    <cellStyle name="Normal 5 2 4" xfId="196" xr:uid="{00000000-0005-0000-0000-00005E000000}"/>
    <cellStyle name="Normal 5 2 4 2" xfId="370" xr:uid="{00000000-0005-0000-0000-00005F000000}"/>
    <cellStyle name="Normal 5 2 4 3" xfId="389" xr:uid="{00000000-0005-0000-0000-000060000000}"/>
    <cellStyle name="Normal 5 2 5" xfId="359" xr:uid="{00000000-0005-0000-0000-000061000000}"/>
    <cellStyle name="Normal 5 2 6" xfId="378" xr:uid="{00000000-0005-0000-0000-000062000000}"/>
    <cellStyle name="Normal 5 3" xfId="111" xr:uid="{00000000-0005-0000-0000-000063000000}"/>
    <cellStyle name="Normal 5 3 2" xfId="283" xr:uid="{00000000-0005-0000-0000-000064000000}"/>
    <cellStyle name="Normal 5 4" xfId="195" xr:uid="{00000000-0005-0000-0000-000065000000}"/>
    <cellStyle name="Normal 6" xfId="18" xr:uid="{00000000-0005-0000-0000-000066000000}"/>
    <cellStyle name="Normal 6 2" xfId="19" xr:uid="{00000000-0005-0000-0000-000067000000}"/>
    <cellStyle name="Normal 6 2 2" xfId="114" xr:uid="{00000000-0005-0000-0000-000068000000}"/>
    <cellStyle name="Normal 6 2 2 2" xfId="286" xr:uid="{00000000-0005-0000-0000-000069000000}"/>
    <cellStyle name="Normal 6 2 3" xfId="198" xr:uid="{00000000-0005-0000-0000-00006A000000}"/>
    <cellStyle name="Normal 6 3" xfId="113" xr:uid="{00000000-0005-0000-0000-00006B000000}"/>
    <cellStyle name="Normal 6 3 2" xfId="285" xr:uid="{00000000-0005-0000-0000-00006C000000}"/>
    <cellStyle name="Normal 6 4" xfId="197" xr:uid="{00000000-0005-0000-0000-00006D000000}"/>
    <cellStyle name="Normal 7" xfId="20" xr:uid="{00000000-0005-0000-0000-00006E000000}"/>
    <cellStyle name="Normal 7 2" xfId="21" xr:uid="{00000000-0005-0000-0000-00006F000000}"/>
    <cellStyle name="Normal 7 2 2" xfId="116" xr:uid="{00000000-0005-0000-0000-000070000000}"/>
    <cellStyle name="Normal 7 2 2 2" xfId="288" xr:uid="{00000000-0005-0000-0000-000071000000}"/>
    <cellStyle name="Normal 7 2 3" xfId="200" xr:uid="{00000000-0005-0000-0000-000072000000}"/>
    <cellStyle name="Normal 7 3" xfId="115" xr:uid="{00000000-0005-0000-0000-000073000000}"/>
    <cellStyle name="Normal 7 3 2" xfId="287" xr:uid="{00000000-0005-0000-0000-000074000000}"/>
    <cellStyle name="Normal 7 4" xfId="199" xr:uid="{00000000-0005-0000-0000-000075000000}"/>
    <cellStyle name="Normal 8" xfId="91" xr:uid="{00000000-0005-0000-0000-000076000000}"/>
    <cellStyle name="Normal 8 2" xfId="98" xr:uid="{00000000-0005-0000-0000-000077000000}"/>
    <cellStyle name="Normal 8 2 2" xfId="270" xr:uid="{00000000-0005-0000-0000-000078000000}"/>
    <cellStyle name="Normal 9" xfId="97" xr:uid="{00000000-0005-0000-0000-000079000000}"/>
    <cellStyle name="Normal 9 2" xfId="269" xr:uid="{00000000-0005-0000-0000-00007A000000}"/>
    <cellStyle name="Normal 9 2 2" xfId="371" xr:uid="{00000000-0005-0000-0000-00007B000000}"/>
    <cellStyle name="Normal 9 2 3" xfId="390" xr:uid="{00000000-0005-0000-0000-00007C000000}"/>
    <cellStyle name="Normal 9 3" xfId="364" xr:uid="{00000000-0005-0000-0000-00007D000000}"/>
    <cellStyle name="Normal 9 4" xfId="383" xr:uid="{00000000-0005-0000-0000-00007E000000}"/>
    <cellStyle name="Porcentaje 10" xfId="22" xr:uid="{00000000-0005-0000-0000-00007F000000}"/>
    <cellStyle name="Porcentaje 10 2" xfId="23" xr:uid="{00000000-0005-0000-0000-000080000000}"/>
    <cellStyle name="Porcentaje 10 2 2" xfId="118" xr:uid="{00000000-0005-0000-0000-000081000000}"/>
    <cellStyle name="Porcentaje 10 2 2 2" xfId="290" xr:uid="{00000000-0005-0000-0000-000082000000}"/>
    <cellStyle name="Porcentaje 10 2 3" xfId="202" xr:uid="{00000000-0005-0000-0000-000083000000}"/>
    <cellStyle name="Porcentaje 10 3" xfId="117" xr:uid="{00000000-0005-0000-0000-000084000000}"/>
    <cellStyle name="Porcentaje 10 3 2" xfId="289" xr:uid="{00000000-0005-0000-0000-000085000000}"/>
    <cellStyle name="Porcentaje 10 4" xfId="201" xr:uid="{00000000-0005-0000-0000-000086000000}"/>
    <cellStyle name="Porcentaje 11" xfId="24" xr:uid="{00000000-0005-0000-0000-000087000000}"/>
    <cellStyle name="Porcentaje 11 2" xfId="25" xr:uid="{00000000-0005-0000-0000-000088000000}"/>
    <cellStyle name="Porcentaje 11 2 2" xfId="26" xr:uid="{00000000-0005-0000-0000-000089000000}"/>
    <cellStyle name="Porcentaje 11 2 2 2" xfId="121" xr:uid="{00000000-0005-0000-0000-00008A000000}"/>
    <cellStyle name="Porcentaje 11 2 2 2 2" xfId="293" xr:uid="{00000000-0005-0000-0000-00008B000000}"/>
    <cellStyle name="Porcentaje 11 2 2 3" xfId="205" xr:uid="{00000000-0005-0000-0000-00008C000000}"/>
    <cellStyle name="Porcentaje 11 2 3" xfId="27" xr:uid="{00000000-0005-0000-0000-00008D000000}"/>
    <cellStyle name="Porcentaje 11 2 3 2" xfId="122" xr:uid="{00000000-0005-0000-0000-00008E000000}"/>
    <cellStyle name="Porcentaje 11 2 3 2 2" xfId="294" xr:uid="{00000000-0005-0000-0000-00008F000000}"/>
    <cellStyle name="Porcentaje 11 2 3 3" xfId="206" xr:uid="{00000000-0005-0000-0000-000090000000}"/>
    <cellStyle name="Porcentaje 11 2 4" xfId="28" xr:uid="{00000000-0005-0000-0000-000091000000}"/>
    <cellStyle name="Porcentaje 11 2 4 2" xfId="123" xr:uid="{00000000-0005-0000-0000-000092000000}"/>
    <cellStyle name="Porcentaje 11 2 4 2 2" xfId="295" xr:uid="{00000000-0005-0000-0000-000093000000}"/>
    <cellStyle name="Porcentaje 11 2 4 3" xfId="207" xr:uid="{00000000-0005-0000-0000-000094000000}"/>
    <cellStyle name="Porcentaje 11 2 5" xfId="120" xr:uid="{00000000-0005-0000-0000-000095000000}"/>
    <cellStyle name="Porcentaje 11 2 5 2" xfId="292" xr:uid="{00000000-0005-0000-0000-000096000000}"/>
    <cellStyle name="Porcentaje 11 2 6" xfId="204" xr:uid="{00000000-0005-0000-0000-000097000000}"/>
    <cellStyle name="Porcentaje 11 3" xfId="29" xr:uid="{00000000-0005-0000-0000-000098000000}"/>
    <cellStyle name="Porcentaje 11 3 2" xfId="124" xr:uid="{00000000-0005-0000-0000-000099000000}"/>
    <cellStyle name="Porcentaje 11 3 2 2" xfId="296" xr:uid="{00000000-0005-0000-0000-00009A000000}"/>
    <cellStyle name="Porcentaje 11 3 3" xfId="208" xr:uid="{00000000-0005-0000-0000-00009B000000}"/>
    <cellStyle name="Porcentaje 11 4" xfId="30" xr:uid="{00000000-0005-0000-0000-00009C000000}"/>
    <cellStyle name="Porcentaje 11 4 2" xfId="125" xr:uid="{00000000-0005-0000-0000-00009D000000}"/>
    <cellStyle name="Porcentaje 11 4 2 2" xfId="297" xr:uid="{00000000-0005-0000-0000-00009E000000}"/>
    <cellStyle name="Porcentaje 11 4 3" xfId="209" xr:uid="{00000000-0005-0000-0000-00009F000000}"/>
    <cellStyle name="Porcentaje 11 5" xfId="119" xr:uid="{00000000-0005-0000-0000-0000A0000000}"/>
    <cellStyle name="Porcentaje 11 5 2" xfId="291" xr:uid="{00000000-0005-0000-0000-0000A1000000}"/>
    <cellStyle name="Porcentaje 11 6" xfId="203" xr:uid="{00000000-0005-0000-0000-0000A2000000}"/>
    <cellStyle name="Porcentaje 12" xfId="31" xr:uid="{00000000-0005-0000-0000-0000A3000000}"/>
    <cellStyle name="Porcentaje 12 2" xfId="32" xr:uid="{00000000-0005-0000-0000-0000A4000000}"/>
    <cellStyle name="Porcentaje 12 2 2" xfId="127" xr:uid="{00000000-0005-0000-0000-0000A5000000}"/>
    <cellStyle name="Porcentaje 12 2 2 2" xfId="299" xr:uid="{00000000-0005-0000-0000-0000A6000000}"/>
    <cellStyle name="Porcentaje 12 2 3" xfId="211" xr:uid="{00000000-0005-0000-0000-0000A7000000}"/>
    <cellStyle name="Porcentaje 12 3" xfId="33" xr:uid="{00000000-0005-0000-0000-0000A8000000}"/>
    <cellStyle name="Porcentaje 12 3 2" xfId="128" xr:uid="{00000000-0005-0000-0000-0000A9000000}"/>
    <cellStyle name="Porcentaje 12 3 2 2" xfId="300" xr:uid="{00000000-0005-0000-0000-0000AA000000}"/>
    <cellStyle name="Porcentaje 12 3 3" xfId="212" xr:uid="{00000000-0005-0000-0000-0000AB000000}"/>
    <cellStyle name="Porcentaje 12 4" xfId="34" xr:uid="{00000000-0005-0000-0000-0000AC000000}"/>
    <cellStyle name="Porcentaje 12 4 2" xfId="129" xr:uid="{00000000-0005-0000-0000-0000AD000000}"/>
    <cellStyle name="Porcentaje 12 4 2 2" xfId="301" xr:uid="{00000000-0005-0000-0000-0000AE000000}"/>
    <cellStyle name="Porcentaje 12 4 3" xfId="213" xr:uid="{00000000-0005-0000-0000-0000AF000000}"/>
    <cellStyle name="Porcentaje 12 5" xfId="126" xr:uid="{00000000-0005-0000-0000-0000B0000000}"/>
    <cellStyle name="Porcentaje 12 5 2" xfId="298" xr:uid="{00000000-0005-0000-0000-0000B1000000}"/>
    <cellStyle name="Porcentaje 12 6" xfId="210" xr:uid="{00000000-0005-0000-0000-0000B2000000}"/>
    <cellStyle name="Porcentaje 13" xfId="35" xr:uid="{00000000-0005-0000-0000-0000B3000000}"/>
    <cellStyle name="Porcentaje 13 2" xfId="36" xr:uid="{00000000-0005-0000-0000-0000B4000000}"/>
    <cellStyle name="Porcentaje 13 2 2" xfId="130" xr:uid="{00000000-0005-0000-0000-0000B5000000}"/>
    <cellStyle name="Porcentaje 13 2 2 2" xfId="302" xr:uid="{00000000-0005-0000-0000-0000B6000000}"/>
    <cellStyle name="Porcentaje 13 2 3" xfId="215" xr:uid="{00000000-0005-0000-0000-0000B7000000}"/>
    <cellStyle name="Porcentaje 13 3" xfId="37" xr:uid="{00000000-0005-0000-0000-0000B8000000}"/>
    <cellStyle name="Porcentaje 13 3 2" xfId="131" xr:uid="{00000000-0005-0000-0000-0000B9000000}"/>
    <cellStyle name="Porcentaje 13 3 2 2" xfId="303" xr:uid="{00000000-0005-0000-0000-0000BA000000}"/>
    <cellStyle name="Porcentaje 13 3 3" xfId="216" xr:uid="{00000000-0005-0000-0000-0000BB000000}"/>
    <cellStyle name="Porcentaje 13 4" xfId="38" xr:uid="{00000000-0005-0000-0000-0000BC000000}"/>
    <cellStyle name="Porcentaje 13 4 2" xfId="217" xr:uid="{00000000-0005-0000-0000-0000BD000000}"/>
    <cellStyle name="Porcentaje 13 5" xfId="214" xr:uid="{00000000-0005-0000-0000-0000BE000000}"/>
    <cellStyle name="Porcentaje 14" xfId="39" xr:uid="{00000000-0005-0000-0000-0000BF000000}"/>
    <cellStyle name="Porcentaje 14 2" xfId="40" xr:uid="{00000000-0005-0000-0000-0000C0000000}"/>
    <cellStyle name="Porcentaje 14 2 2" xfId="133" xr:uid="{00000000-0005-0000-0000-0000C1000000}"/>
    <cellStyle name="Porcentaje 14 2 2 2" xfId="305" xr:uid="{00000000-0005-0000-0000-0000C2000000}"/>
    <cellStyle name="Porcentaje 14 2 3" xfId="219" xr:uid="{00000000-0005-0000-0000-0000C3000000}"/>
    <cellStyle name="Porcentaje 14 3" xfId="132" xr:uid="{00000000-0005-0000-0000-0000C4000000}"/>
    <cellStyle name="Porcentaje 14 3 2" xfId="304" xr:uid="{00000000-0005-0000-0000-0000C5000000}"/>
    <cellStyle name="Porcentaje 14 4" xfId="218" xr:uid="{00000000-0005-0000-0000-0000C6000000}"/>
    <cellStyle name="Porcentaje 15" xfId="41" xr:uid="{00000000-0005-0000-0000-0000C7000000}"/>
    <cellStyle name="Porcentaje 15 2" xfId="134" xr:uid="{00000000-0005-0000-0000-0000C8000000}"/>
    <cellStyle name="Porcentaje 15 2 2" xfId="306" xr:uid="{00000000-0005-0000-0000-0000C9000000}"/>
    <cellStyle name="Porcentaje 15 3" xfId="96" xr:uid="{00000000-0005-0000-0000-0000CA000000}"/>
    <cellStyle name="Porcentaje 15 4" xfId="220" xr:uid="{00000000-0005-0000-0000-0000CB000000}"/>
    <cellStyle name="Porcentaje 2" xfId="42" xr:uid="{00000000-0005-0000-0000-0000CC000000}"/>
    <cellStyle name="Porcentaje 2 2" xfId="43" xr:uid="{00000000-0005-0000-0000-0000CD000000}"/>
    <cellStyle name="Porcentaje 2 2 2" xfId="44" xr:uid="{00000000-0005-0000-0000-0000CE000000}"/>
    <cellStyle name="Porcentaje 2 2 2 2" xfId="137" xr:uid="{00000000-0005-0000-0000-0000CF000000}"/>
    <cellStyle name="Porcentaje 2 2 2 2 2" xfId="309" xr:uid="{00000000-0005-0000-0000-0000D0000000}"/>
    <cellStyle name="Porcentaje 2 2 2 3" xfId="223" xr:uid="{00000000-0005-0000-0000-0000D1000000}"/>
    <cellStyle name="Porcentaje 2 2 3" xfId="136" xr:uid="{00000000-0005-0000-0000-0000D2000000}"/>
    <cellStyle name="Porcentaje 2 2 3 2" xfId="308" xr:uid="{00000000-0005-0000-0000-0000D3000000}"/>
    <cellStyle name="Porcentaje 2 2 4" xfId="222" xr:uid="{00000000-0005-0000-0000-0000D4000000}"/>
    <cellStyle name="Porcentaje 2 3" xfId="45" xr:uid="{00000000-0005-0000-0000-0000D5000000}"/>
    <cellStyle name="Porcentaje 2 3 2" xfId="138" xr:uid="{00000000-0005-0000-0000-0000D6000000}"/>
    <cellStyle name="Porcentaje 2 3 2 2" xfId="310" xr:uid="{00000000-0005-0000-0000-0000D7000000}"/>
    <cellStyle name="Porcentaje 2 3 3" xfId="224" xr:uid="{00000000-0005-0000-0000-0000D8000000}"/>
    <cellStyle name="Porcentaje 2 4" xfId="135" xr:uid="{00000000-0005-0000-0000-0000D9000000}"/>
    <cellStyle name="Porcentaje 2 4 2" xfId="307" xr:uid="{00000000-0005-0000-0000-0000DA000000}"/>
    <cellStyle name="Porcentaje 2 5" xfId="221" xr:uid="{00000000-0005-0000-0000-0000DB000000}"/>
    <cellStyle name="Porcentaje 3" xfId="46" xr:uid="{00000000-0005-0000-0000-0000DC000000}"/>
    <cellStyle name="Porcentaje 3 2" xfId="47" xr:uid="{00000000-0005-0000-0000-0000DD000000}"/>
    <cellStyle name="Porcentaje 3 2 2" xfId="48" xr:uid="{00000000-0005-0000-0000-0000DE000000}"/>
    <cellStyle name="Porcentaje 3 2 2 2" xfId="141" xr:uid="{00000000-0005-0000-0000-0000DF000000}"/>
    <cellStyle name="Porcentaje 3 2 2 2 2" xfId="313" xr:uid="{00000000-0005-0000-0000-0000E0000000}"/>
    <cellStyle name="Porcentaje 3 2 2 3" xfId="227" xr:uid="{00000000-0005-0000-0000-0000E1000000}"/>
    <cellStyle name="Porcentaje 3 2 3" xfId="140" xr:uid="{00000000-0005-0000-0000-0000E2000000}"/>
    <cellStyle name="Porcentaje 3 2 3 2" xfId="312" xr:uid="{00000000-0005-0000-0000-0000E3000000}"/>
    <cellStyle name="Porcentaje 3 2 4" xfId="226" xr:uid="{00000000-0005-0000-0000-0000E4000000}"/>
    <cellStyle name="Porcentaje 3 3" xfId="49" xr:uid="{00000000-0005-0000-0000-0000E5000000}"/>
    <cellStyle name="Porcentaje 3 3 2" xfId="142" xr:uid="{00000000-0005-0000-0000-0000E6000000}"/>
    <cellStyle name="Porcentaje 3 3 2 2" xfId="314" xr:uid="{00000000-0005-0000-0000-0000E7000000}"/>
    <cellStyle name="Porcentaje 3 3 3" xfId="228" xr:uid="{00000000-0005-0000-0000-0000E8000000}"/>
    <cellStyle name="Porcentaje 3 4" xfId="139" xr:uid="{00000000-0005-0000-0000-0000E9000000}"/>
    <cellStyle name="Porcentaje 3 4 2" xfId="311" xr:uid="{00000000-0005-0000-0000-0000EA000000}"/>
    <cellStyle name="Porcentaje 3 5" xfId="225" xr:uid="{00000000-0005-0000-0000-0000EB000000}"/>
    <cellStyle name="Porcentaje 4" xfId="50" xr:uid="{00000000-0005-0000-0000-0000EC000000}"/>
    <cellStyle name="Porcentaje 4 2" xfId="51" xr:uid="{00000000-0005-0000-0000-0000ED000000}"/>
    <cellStyle name="Porcentaje 4 2 2" xfId="52" xr:uid="{00000000-0005-0000-0000-0000EE000000}"/>
    <cellStyle name="Porcentaje 4 2 2 2" xfId="145" xr:uid="{00000000-0005-0000-0000-0000EF000000}"/>
    <cellStyle name="Porcentaje 4 2 2 2 2" xfId="317" xr:uid="{00000000-0005-0000-0000-0000F0000000}"/>
    <cellStyle name="Porcentaje 4 2 2 3" xfId="231" xr:uid="{00000000-0005-0000-0000-0000F1000000}"/>
    <cellStyle name="Porcentaje 4 2 3" xfId="144" xr:uid="{00000000-0005-0000-0000-0000F2000000}"/>
    <cellStyle name="Porcentaje 4 2 3 2" xfId="316" xr:uid="{00000000-0005-0000-0000-0000F3000000}"/>
    <cellStyle name="Porcentaje 4 2 4" xfId="230" xr:uid="{00000000-0005-0000-0000-0000F4000000}"/>
    <cellStyle name="Porcentaje 4 3" xfId="53" xr:uid="{00000000-0005-0000-0000-0000F5000000}"/>
    <cellStyle name="Porcentaje 4 3 2" xfId="54" xr:uid="{00000000-0005-0000-0000-0000F6000000}"/>
    <cellStyle name="Porcentaje 4 3 2 2" xfId="147" xr:uid="{00000000-0005-0000-0000-0000F7000000}"/>
    <cellStyle name="Porcentaje 4 3 2 2 2" xfId="319" xr:uid="{00000000-0005-0000-0000-0000F8000000}"/>
    <cellStyle name="Porcentaje 4 3 2 3" xfId="233" xr:uid="{00000000-0005-0000-0000-0000F9000000}"/>
    <cellStyle name="Porcentaje 4 3 3" xfId="146" xr:uid="{00000000-0005-0000-0000-0000FA000000}"/>
    <cellStyle name="Porcentaje 4 3 3 2" xfId="318" xr:uid="{00000000-0005-0000-0000-0000FB000000}"/>
    <cellStyle name="Porcentaje 4 3 4" xfId="232" xr:uid="{00000000-0005-0000-0000-0000FC000000}"/>
    <cellStyle name="Porcentaje 4 4" xfId="55" xr:uid="{00000000-0005-0000-0000-0000FD000000}"/>
    <cellStyle name="Porcentaje 4 4 2" xfId="56" xr:uid="{00000000-0005-0000-0000-0000FE000000}"/>
    <cellStyle name="Porcentaje 4 4 2 2" xfId="149" xr:uid="{00000000-0005-0000-0000-0000FF000000}"/>
    <cellStyle name="Porcentaje 4 4 2 2 2" xfId="321" xr:uid="{00000000-0005-0000-0000-000000010000}"/>
    <cellStyle name="Porcentaje 4 4 2 3" xfId="235" xr:uid="{00000000-0005-0000-0000-000001010000}"/>
    <cellStyle name="Porcentaje 4 4 3" xfId="148" xr:uid="{00000000-0005-0000-0000-000002010000}"/>
    <cellStyle name="Porcentaje 4 4 3 2" xfId="320" xr:uid="{00000000-0005-0000-0000-000003010000}"/>
    <cellStyle name="Porcentaje 4 4 4" xfId="234" xr:uid="{00000000-0005-0000-0000-000004010000}"/>
    <cellStyle name="Porcentaje 4 5" xfId="57" xr:uid="{00000000-0005-0000-0000-000005010000}"/>
    <cellStyle name="Porcentaje 4 5 2" xfId="150" xr:uid="{00000000-0005-0000-0000-000006010000}"/>
    <cellStyle name="Porcentaje 4 5 2 2" xfId="322" xr:uid="{00000000-0005-0000-0000-000007010000}"/>
    <cellStyle name="Porcentaje 4 5 3" xfId="236" xr:uid="{00000000-0005-0000-0000-000008010000}"/>
    <cellStyle name="Porcentaje 4 6" xfId="143" xr:uid="{00000000-0005-0000-0000-000009010000}"/>
    <cellStyle name="Porcentaje 4 6 2" xfId="315" xr:uid="{00000000-0005-0000-0000-00000A010000}"/>
    <cellStyle name="Porcentaje 4 7" xfId="229" xr:uid="{00000000-0005-0000-0000-00000B010000}"/>
    <cellStyle name="Porcentaje 5" xfId="58" xr:uid="{00000000-0005-0000-0000-00000C010000}"/>
    <cellStyle name="Porcentaje 5 2" xfId="59" xr:uid="{00000000-0005-0000-0000-00000D010000}"/>
    <cellStyle name="Porcentaje 5 2 2" xfId="60" xr:uid="{00000000-0005-0000-0000-00000E010000}"/>
    <cellStyle name="Porcentaje 5 2 2 2" xfId="61" xr:uid="{00000000-0005-0000-0000-00000F010000}"/>
    <cellStyle name="Porcentaje 5 2 2 2 2" xfId="154" xr:uid="{00000000-0005-0000-0000-000010010000}"/>
    <cellStyle name="Porcentaje 5 2 2 2 2 2" xfId="326" xr:uid="{00000000-0005-0000-0000-000011010000}"/>
    <cellStyle name="Porcentaje 5 2 2 2 3" xfId="240" xr:uid="{00000000-0005-0000-0000-000012010000}"/>
    <cellStyle name="Porcentaje 5 2 2 3" xfId="153" xr:uid="{00000000-0005-0000-0000-000013010000}"/>
    <cellStyle name="Porcentaje 5 2 2 3 2" xfId="325" xr:uid="{00000000-0005-0000-0000-000014010000}"/>
    <cellStyle name="Porcentaje 5 2 2 4" xfId="239" xr:uid="{00000000-0005-0000-0000-000015010000}"/>
    <cellStyle name="Porcentaje 5 2 3" xfId="62" xr:uid="{00000000-0005-0000-0000-000016010000}"/>
    <cellStyle name="Porcentaje 5 2 3 2" xfId="63" xr:uid="{00000000-0005-0000-0000-000017010000}"/>
    <cellStyle name="Porcentaje 5 2 3 2 2" xfId="156" xr:uid="{00000000-0005-0000-0000-000018010000}"/>
    <cellStyle name="Porcentaje 5 2 3 2 2 2" xfId="328" xr:uid="{00000000-0005-0000-0000-000019010000}"/>
    <cellStyle name="Porcentaje 5 2 3 2 3" xfId="242" xr:uid="{00000000-0005-0000-0000-00001A010000}"/>
    <cellStyle name="Porcentaje 5 2 3 3" xfId="155" xr:uid="{00000000-0005-0000-0000-00001B010000}"/>
    <cellStyle name="Porcentaje 5 2 3 3 2" xfId="327" xr:uid="{00000000-0005-0000-0000-00001C010000}"/>
    <cellStyle name="Porcentaje 5 2 3 4" xfId="241" xr:uid="{00000000-0005-0000-0000-00001D010000}"/>
    <cellStyle name="Porcentaje 5 2 4" xfId="64" xr:uid="{00000000-0005-0000-0000-00001E010000}"/>
    <cellStyle name="Porcentaje 5 2 4 2" xfId="65" xr:uid="{00000000-0005-0000-0000-00001F010000}"/>
    <cellStyle name="Porcentaje 5 2 4 2 2" xfId="158" xr:uid="{00000000-0005-0000-0000-000020010000}"/>
    <cellStyle name="Porcentaje 5 2 4 2 2 2" xfId="330" xr:uid="{00000000-0005-0000-0000-000021010000}"/>
    <cellStyle name="Porcentaje 5 2 4 2 3" xfId="244" xr:uid="{00000000-0005-0000-0000-000022010000}"/>
    <cellStyle name="Porcentaje 5 2 4 3" xfId="157" xr:uid="{00000000-0005-0000-0000-000023010000}"/>
    <cellStyle name="Porcentaje 5 2 4 3 2" xfId="329" xr:uid="{00000000-0005-0000-0000-000024010000}"/>
    <cellStyle name="Porcentaje 5 2 4 4" xfId="243" xr:uid="{00000000-0005-0000-0000-000025010000}"/>
    <cellStyle name="Porcentaje 5 2 5" xfId="66" xr:uid="{00000000-0005-0000-0000-000026010000}"/>
    <cellStyle name="Porcentaje 5 2 5 2" xfId="159" xr:uid="{00000000-0005-0000-0000-000027010000}"/>
    <cellStyle name="Porcentaje 5 2 5 2 2" xfId="331" xr:uid="{00000000-0005-0000-0000-000028010000}"/>
    <cellStyle name="Porcentaje 5 2 5 3" xfId="245" xr:uid="{00000000-0005-0000-0000-000029010000}"/>
    <cellStyle name="Porcentaje 5 2 6" xfId="152" xr:uid="{00000000-0005-0000-0000-00002A010000}"/>
    <cellStyle name="Porcentaje 5 2 6 2" xfId="324" xr:uid="{00000000-0005-0000-0000-00002B010000}"/>
    <cellStyle name="Porcentaje 5 2 7" xfId="238" xr:uid="{00000000-0005-0000-0000-00002C010000}"/>
    <cellStyle name="Porcentaje 5 3" xfId="67" xr:uid="{00000000-0005-0000-0000-00002D010000}"/>
    <cellStyle name="Porcentaje 5 3 2" xfId="68" xr:uid="{00000000-0005-0000-0000-00002E010000}"/>
    <cellStyle name="Porcentaje 5 3 2 2" xfId="161" xr:uid="{00000000-0005-0000-0000-00002F010000}"/>
    <cellStyle name="Porcentaje 5 3 2 2 2" xfId="333" xr:uid="{00000000-0005-0000-0000-000030010000}"/>
    <cellStyle name="Porcentaje 5 3 2 3" xfId="247" xr:uid="{00000000-0005-0000-0000-000031010000}"/>
    <cellStyle name="Porcentaje 5 3 3" xfId="160" xr:uid="{00000000-0005-0000-0000-000032010000}"/>
    <cellStyle name="Porcentaje 5 3 3 2" xfId="332" xr:uid="{00000000-0005-0000-0000-000033010000}"/>
    <cellStyle name="Porcentaje 5 3 4" xfId="246" xr:uid="{00000000-0005-0000-0000-000034010000}"/>
    <cellStyle name="Porcentaje 5 4" xfId="69" xr:uid="{00000000-0005-0000-0000-000035010000}"/>
    <cellStyle name="Porcentaje 5 4 2" xfId="70" xr:uid="{00000000-0005-0000-0000-000036010000}"/>
    <cellStyle name="Porcentaje 5 4 2 2" xfId="163" xr:uid="{00000000-0005-0000-0000-000037010000}"/>
    <cellStyle name="Porcentaje 5 4 2 2 2" xfId="335" xr:uid="{00000000-0005-0000-0000-000038010000}"/>
    <cellStyle name="Porcentaje 5 4 2 3" xfId="249" xr:uid="{00000000-0005-0000-0000-000039010000}"/>
    <cellStyle name="Porcentaje 5 4 3" xfId="162" xr:uid="{00000000-0005-0000-0000-00003A010000}"/>
    <cellStyle name="Porcentaje 5 4 3 2" xfId="334" xr:uid="{00000000-0005-0000-0000-00003B010000}"/>
    <cellStyle name="Porcentaje 5 4 4" xfId="248" xr:uid="{00000000-0005-0000-0000-00003C010000}"/>
    <cellStyle name="Porcentaje 5 5" xfId="71" xr:uid="{00000000-0005-0000-0000-00003D010000}"/>
    <cellStyle name="Porcentaje 5 5 2" xfId="72" xr:uid="{00000000-0005-0000-0000-00003E010000}"/>
    <cellStyle name="Porcentaje 5 5 2 2" xfId="165" xr:uid="{00000000-0005-0000-0000-00003F010000}"/>
    <cellStyle name="Porcentaje 5 5 2 2 2" xfId="337" xr:uid="{00000000-0005-0000-0000-000040010000}"/>
    <cellStyle name="Porcentaje 5 5 2 3" xfId="251" xr:uid="{00000000-0005-0000-0000-000041010000}"/>
    <cellStyle name="Porcentaje 5 5 3" xfId="164" xr:uid="{00000000-0005-0000-0000-000042010000}"/>
    <cellStyle name="Porcentaje 5 5 3 2" xfId="336" xr:uid="{00000000-0005-0000-0000-000043010000}"/>
    <cellStyle name="Porcentaje 5 5 4" xfId="250" xr:uid="{00000000-0005-0000-0000-000044010000}"/>
    <cellStyle name="Porcentaje 5 6" xfId="73" xr:uid="{00000000-0005-0000-0000-000045010000}"/>
    <cellStyle name="Porcentaje 5 6 2" xfId="166" xr:uid="{00000000-0005-0000-0000-000046010000}"/>
    <cellStyle name="Porcentaje 5 6 2 2" xfId="338" xr:uid="{00000000-0005-0000-0000-000047010000}"/>
    <cellStyle name="Porcentaje 5 6 3" xfId="252" xr:uid="{00000000-0005-0000-0000-000048010000}"/>
    <cellStyle name="Porcentaje 5 7" xfId="151" xr:uid="{00000000-0005-0000-0000-000049010000}"/>
    <cellStyle name="Porcentaje 5 7 2" xfId="323" xr:uid="{00000000-0005-0000-0000-00004A010000}"/>
    <cellStyle name="Porcentaje 5 8" xfId="237" xr:uid="{00000000-0005-0000-0000-00004B010000}"/>
    <cellStyle name="Porcentaje 6" xfId="74" xr:uid="{00000000-0005-0000-0000-00004C010000}"/>
    <cellStyle name="Porcentaje 6 2" xfId="75" xr:uid="{00000000-0005-0000-0000-00004D010000}"/>
    <cellStyle name="Porcentaje 6 2 2" xfId="76" xr:uid="{00000000-0005-0000-0000-00004E010000}"/>
    <cellStyle name="Porcentaje 6 2 2 2" xfId="169" xr:uid="{00000000-0005-0000-0000-00004F010000}"/>
    <cellStyle name="Porcentaje 6 2 2 2 2" xfId="341" xr:uid="{00000000-0005-0000-0000-000050010000}"/>
    <cellStyle name="Porcentaje 6 2 2 3" xfId="255" xr:uid="{00000000-0005-0000-0000-000051010000}"/>
    <cellStyle name="Porcentaje 6 2 3" xfId="168" xr:uid="{00000000-0005-0000-0000-000052010000}"/>
    <cellStyle name="Porcentaje 6 2 3 2" xfId="340" xr:uid="{00000000-0005-0000-0000-000053010000}"/>
    <cellStyle name="Porcentaje 6 2 4" xfId="254" xr:uid="{00000000-0005-0000-0000-000054010000}"/>
    <cellStyle name="Porcentaje 6 3" xfId="77" xr:uid="{00000000-0005-0000-0000-000055010000}"/>
    <cellStyle name="Porcentaje 6 3 2" xfId="170" xr:uid="{00000000-0005-0000-0000-000056010000}"/>
    <cellStyle name="Porcentaje 6 3 2 2" xfId="342" xr:uid="{00000000-0005-0000-0000-000057010000}"/>
    <cellStyle name="Porcentaje 6 3 3" xfId="256" xr:uid="{00000000-0005-0000-0000-000058010000}"/>
    <cellStyle name="Porcentaje 6 4" xfId="167" xr:uid="{00000000-0005-0000-0000-000059010000}"/>
    <cellStyle name="Porcentaje 6 4 2" xfId="339" xr:uid="{00000000-0005-0000-0000-00005A010000}"/>
    <cellStyle name="Porcentaje 6 5" xfId="253" xr:uid="{00000000-0005-0000-0000-00005B010000}"/>
    <cellStyle name="Porcentaje 7" xfId="78" xr:uid="{00000000-0005-0000-0000-00005C010000}"/>
    <cellStyle name="Porcentaje 7 2" xfId="79" xr:uid="{00000000-0005-0000-0000-00005D010000}"/>
    <cellStyle name="Porcentaje 7 2 2" xfId="80" xr:uid="{00000000-0005-0000-0000-00005E010000}"/>
    <cellStyle name="Porcentaje 7 2 2 2" xfId="173" xr:uid="{00000000-0005-0000-0000-00005F010000}"/>
    <cellStyle name="Porcentaje 7 2 2 2 2" xfId="345" xr:uid="{00000000-0005-0000-0000-000060010000}"/>
    <cellStyle name="Porcentaje 7 2 2 3" xfId="259" xr:uid="{00000000-0005-0000-0000-000061010000}"/>
    <cellStyle name="Porcentaje 7 2 3" xfId="172" xr:uid="{00000000-0005-0000-0000-000062010000}"/>
    <cellStyle name="Porcentaje 7 2 3 2" xfId="344" xr:uid="{00000000-0005-0000-0000-000063010000}"/>
    <cellStyle name="Porcentaje 7 2 4" xfId="258" xr:uid="{00000000-0005-0000-0000-000064010000}"/>
    <cellStyle name="Porcentaje 7 3" xfId="81" xr:uid="{00000000-0005-0000-0000-000065010000}"/>
    <cellStyle name="Porcentaje 7 3 2" xfId="82" xr:uid="{00000000-0005-0000-0000-000066010000}"/>
    <cellStyle name="Porcentaje 7 3 2 2" xfId="175" xr:uid="{00000000-0005-0000-0000-000067010000}"/>
    <cellStyle name="Porcentaje 7 3 2 2 2" xfId="347" xr:uid="{00000000-0005-0000-0000-000068010000}"/>
    <cellStyle name="Porcentaje 7 3 2 3" xfId="261" xr:uid="{00000000-0005-0000-0000-000069010000}"/>
    <cellStyle name="Porcentaje 7 3 3" xfId="174" xr:uid="{00000000-0005-0000-0000-00006A010000}"/>
    <cellStyle name="Porcentaje 7 3 3 2" xfId="346" xr:uid="{00000000-0005-0000-0000-00006B010000}"/>
    <cellStyle name="Porcentaje 7 3 4" xfId="260" xr:uid="{00000000-0005-0000-0000-00006C010000}"/>
    <cellStyle name="Porcentaje 7 4" xfId="83" xr:uid="{00000000-0005-0000-0000-00006D010000}"/>
    <cellStyle name="Porcentaje 7 4 2" xfId="84" xr:uid="{00000000-0005-0000-0000-00006E010000}"/>
    <cellStyle name="Porcentaje 7 4 2 2" xfId="177" xr:uid="{00000000-0005-0000-0000-00006F010000}"/>
    <cellStyle name="Porcentaje 7 4 2 2 2" xfId="349" xr:uid="{00000000-0005-0000-0000-000070010000}"/>
    <cellStyle name="Porcentaje 7 4 2 3" xfId="263" xr:uid="{00000000-0005-0000-0000-000071010000}"/>
    <cellStyle name="Porcentaje 7 4 3" xfId="176" xr:uid="{00000000-0005-0000-0000-000072010000}"/>
    <cellStyle name="Porcentaje 7 4 3 2" xfId="348" xr:uid="{00000000-0005-0000-0000-000073010000}"/>
    <cellStyle name="Porcentaje 7 4 4" xfId="262" xr:uid="{00000000-0005-0000-0000-000074010000}"/>
    <cellStyle name="Porcentaje 7 5" xfId="85" xr:uid="{00000000-0005-0000-0000-000075010000}"/>
    <cellStyle name="Porcentaje 7 5 2" xfId="178" xr:uid="{00000000-0005-0000-0000-000076010000}"/>
    <cellStyle name="Porcentaje 7 5 2 2" xfId="350" xr:uid="{00000000-0005-0000-0000-000077010000}"/>
    <cellStyle name="Porcentaje 7 5 3" xfId="264" xr:uid="{00000000-0005-0000-0000-000078010000}"/>
    <cellStyle name="Porcentaje 7 6" xfId="171" xr:uid="{00000000-0005-0000-0000-000079010000}"/>
    <cellStyle name="Porcentaje 7 6 2" xfId="343" xr:uid="{00000000-0005-0000-0000-00007A010000}"/>
    <cellStyle name="Porcentaje 7 7" xfId="257" xr:uid="{00000000-0005-0000-0000-00007B010000}"/>
    <cellStyle name="Porcentaje 8" xfId="86" xr:uid="{00000000-0005-0000-0000-00007C010000}"/>
    <cellStyle name="Porcentaje 8 2" xfId="87" xr:uid="{00000000-0005-0000-0000-00007D010000}"/>
    <cellStyle name="Porcentaje 8 2 2" xfId="180" xr:uid="{00000000-0005-0000-0000-00007E010000}"/>
    <cellStyle name="Porcentaje 8 2 2 2" xfId="352" xr:uid="{00000000-0005-0000-0000-00007F010000}"/>
    <cellStyle name="Porcentaje 8 2 3" xfId="266" xr:uid="{00000000-0005-0000-0000-000080010000}"/>
    <cellStyle name="Porcentaje 8 3" xfId="179" xr:uid="{00000000-0005-0000-0000-000081010000}"/>
    <cellStyle name="Porcentaje 8 3 2" xfId="351" xr:uid="{00000000-0005-0000-0000-000082010000}"/>
    <cellStyle name="Porcentaje 8 4" xfId="265" xr:uid="{00000000-0005-0000-0000-000083010000}"/>
    <cellStyle name="Porcentaje 9" xfId="88" xr:uid="{00000000-0005-0000-0000-000084010000}"/>
    <cellStyle name="Porcentaje 9 2" xfId="89" xr:uid="{00000000-0005-0000-0000-000085010000}"/>
    <cellStyle name="Porcentaje 9 2 2" xfId="182" xr:uid="{00000000-0005-0000-0000-000086010000}"/>
    <cellStyle name="Porcentaje 9 2 2 2" xfId="354" xr:uid="{00000000-0005-0000-0000-000087010000}"/>
    <cellStyle name="Porcentaje 9 2 3" xfId="268" xr:uid="{00000000-0005-0000-0000-000088010000}"/>
    <cellStyle name="Porcentaje 9 3" xfId="181" xr:uid="{00000000-0005-0000-0000-000089010000}"/>
    <cellStyle name="Porcentaje 9 3 2" xfId="353" xr:uid="{00000000-0005-0000-0000-00008A010000}"/>
    <cellStyle name="Porcentaje 9 4" xfId="267" xr:uid="{00000000-0005-0000-0000-00008B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presentados en los J. de lo Mercantil.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presentados TSJ total'!$B$6:$B$22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presentados TSJ total'!$D$6:$D$22</c:f>
              <c:numCache>
                <c:formatCode>General</c:formatCode>
                <c:ptCount val="17"/>
                <c:pt idx="0">
                  <c:v>2507</c:v>
                </c:pt>
                <c:pt idx="1">
                  <c:v>465</c:v>
                </c:pt>
                <c:pt idx="2">
                  <c:v>357</c:v>
                </c:pt>
                <c:pt idx="3">
                  <c:v>446</c:v>
                </c:pt>
                <c:pt idx="4">
                  <c:v>704</c:v>
                </c:pt>
                <c:pt idx="5">
                  <c:v>156</c:v>
                </c:pt>
                <c:pt idx="6">
                  <c:v>581</c:v>
                </c:pt>
                <c:pt idx="7">
                  <c:v>588</c:v>
                </c:pt>
                <c:pt idx="8">
                  <c:v>5871</c:v>
                </c:pt>
                <c:pt idx="9">
                  <c:v>2259</c:v>
                </c:pt>
                <c:pt idx="10">
                  <c:v>255</c:v>
                </c:pt>
                <c:pt idx="11">
                  <c:v>824</c:v>
                </c:pt>
                <c:pt idx="12">
                  <c:v>3289</c:v>
                </c:pt>
                <c:pt idx="13">
                  <c:v>456</c:v>
                </c:pt>
                <c:pt idx="14">
                  <c:v>161</c:v>
                </c:pt>
                <c:pt idx="15">
                  <c:v>571</c:v>
                </c:pt>
                <c:pt idx="16">
                  <c:v>97</c:v>
                </c:pt>
              </c:numCache>
            </c:numRef>
          </c:val>
          <c:extLst>
            <c:ext xmlns:c16="http://schemas.microsoft.com/office/drawing/2014/chart" uri="{C3380CC4-5D6E-409C-BE32-E72D297353CC}">
              <c16:uniqueId val="{00000000-43D2-4A23-98A0-EE910D59305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declarados en los J. de lo Mercantil. 2022</a:t>
            </a:r>
          </a:p>
        </c:rich>
      </c:tx>
      <c:layout>
        <c:manualLayout>
          <c:xMode val="edge"/>
          <c:yMode val="edge"/>
          <c:x val="0.14089177449310064"/>
          <c:y val="1.996007984031936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declarados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declarados TSJ'!$D$6:$D$22</c:f>
              <c:numCache>
                <c:formatCode>#,##0</c:formatCode>
                <c:ptCount val="17"/>
                <c:pt idx="0">
                  <c:v>1326</c:v>
                </c:pt>
                <c:pt idx="1">
                  <c:v>187</c:v>
                </c:pt>
                <c:pt idx="2">
                  <c:v>150</c:v>
                </c:pt>
                <c:pt idx="3">
                  <c:v>192</c:v>
                </c:pt>
                <c:pt idx="4">
                  <c:v>215</c:v>
                </c:pt>
                <c:pt idx="5">
                  <c:v>89</c:v>
                </c:pt>
                <c:pt idx="6">
                  <c:v>345</c:v>
                </c:pt>
                <c:pt idx="7">
                  <c:v>221</c:v>
                </c:pt>
                <c:pt idx="8">
                  <c:v>3309</c:v>
                </c:pt>
                <c:pt idx="9">
                  <c:v>1339</c:v>
                </c:pt>
                <c:pt idx="10">
                  <c:v>122</c:v>
                </c:pt>
                <c:pt idx="11">
                  <c:v>454</c:v>
                </c:pt>
                <c:pt idx="12">
                  <c:v>1742</c:v>
                </c:pt>
                <c:pt idx="13">
                  <c:v>381</c:v>
                </c:pt>
                <c:pt idx="14">
                  <c:v>59</c:v>
                </c:pt>
                <c:pt idx="15">
                  <c:v>412</c:v>
                </c:pt>
                <c:pt idx="16">
                  <c:v>48</c:v>
                </c:pt>
              </c:numCache>
            </c:numRef>
          </c:val>
          <c:extLst>
            <c:ext xmlns:c16="http://schemas.microsoft.com/office/drawing/2014/chart" uri="{C3380CC4-5D6E-409C-BE32-E72D297353CC}">
              <c16:uniqueId val="{00000000-4667-4452-B683-983707A59717}"/>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declarados concluidos art. 470 TRLC en los J. de lo Mercantil. 2022</a:t>
            </a:r>
          </a:p>
        </c:rich>
      </c:tx>
      <c:layout>
        <c:manualLayout>
          <c:xMode val="edge"/>
          <c:yMode val="edge"/>
          <c:x val="0.11133619310802009"/>
          <c:y val="2.366863905325443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 declarados concluidos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 declarados concluidos TSJ'!$D$6:$D$22</c:f>
              <c:numCache>
                <c:formatCode>#,##0</c:formatCode>
                <c:ptCount val="17"/>
                <c:pt idx="0">
                  <c:v>199</c:v>
                </c:pt>
                <c:pt idx="1">
                  <c:v>130</c:v>
                </c:pt>
                <c:pt idx="2">
                  <c:v>78</c:v>
                </c:pt>
                <c:pt idx="3">
                  <c:v>36</c:v>
                </c:pt>
                <c:pt idx="4">
                  <c:v>78</c:v>
                </c:pt>
                <c:pt idx="5">
                  <c:v>24</c:v>
                </c:pt>
                <c:pt idx="6">
                  <c:v>84</c:v>
                </c:pt>
                <c:pt idx="7">
                  <c:v>105</c:v>
                </c:pt>
                <c:pt idx="8">
                  <c:v>797</c:v>
                </c:pt>
                <c:pt idx="9">
                  <c:v>573</c:v>
                </c:pt>
                <c:pt idx="10">
                  <c:v>43</c:v>
                </c:pt>
                <c:pt idx="11">
                  <c:v>66</c:v>
                </c:pt>
                <c:pt idx="12">
                  <c:v>911</c:v>
                </c:pt>
                <c:pt idx="13">
                  <c:v>42</c:v>
                </c:pt>
                <c:pt idx="14">
                  <c:v>39</c:v>
                </c:pt>
                <c:pt idx="15">
                  <c:v>145</c:v>
                </c:pt>
                <c:pt idx="16">
                  <c:v>35</c:v>
                </c:pt>
              </c:numCache>
            </c:numRef>
          </c:val>
          <c:extLst>
            <c:ext xmlns:c16="http://schemas.microsoft.com/office/drawing/2014/chart" uri="{C3380CC4-5D6E-409C-BE32-E72D297353CC}">
              <c16:uniqueId val="{00000000-CBEC-4ABE-AE0B-86BA7B50892A}"/>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aperturada la fase de convenio en los</a:t>
            </a:r>
          </a:p>
          <a:p>
            <a:pPr>
              <a:defRPr/>
            </a:pPr>
            <a:r>
              <a:rPr lang="es-ES" b="1"/>
              <a:t> J. de lo Mercantil.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7.8611142994880742E-2"/>
          <c:y val="0.23089743589743594"/>
          <c:w val="0.9213888570051193"/>
          <c:h val="0.38709839154721043"/>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Convenio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Convenio TSJ'!$D$6:$D$22</c:f>
              <c:numCache>
                <c:formatCode>General</c:formatCode>
                <c:ptCount val="17"/>
                <c:pt idx="0">
                  <c:v>76</c:v>
                </c:pt>
                <c:pt idx="1">
                  <c:v>24</c:v>
                </c:pt>
                <c:pt idx="2">
                  <c:v>3</c:v>
                </c:pt>
                <c:pt idx="3">
                  <c:v>14</c:v>
                </c:pt>
                <c:pt idx="4">
                  <c:v>15</c:v>
                </c:pt>
                <c:pt idx="5">
                  <c:v>1</c:v>
                </c:pt>
                <c:pt idx="6">
                  <c:v>22</c:v>
                </c:pt>
                <c:pt idx="7">
                  <c:v>1</c:v>
                </c:pt>
                <c:pt idx="8">
                  <c:v>43</c:v>
                </c:pt>
                <c:pt idx="9">
                  <c:v>26</c:v>
                </c:pt>
                <c:pt idx="10">
                  <c:v>3</c:v>
                </c:pt>
                <c:pt idx="11">
                  <c:v>55</c:v>
                </c:pt>
                <c:pt idx="12">
                  <c:v>69</c:v>
                </c:pt>
                <c:pt idx="13">
                  <c:v>11</c:v>
                </c:pt>
                <c:pt idx="14">
                  <c:v>6</c:v>
                </c:pt>
                <c:pt idx="15">
                  <c:v>19</c:v>
                </c:pt>
                <c:pt idx="16">
                  <c:v>4</c:v>
                </c:pt>
              </c:numCache>
            </c:numRef>
          </c:val>
          <c:extLst>
            <c:ext xmlns:c16="http://schemas.microsoft.com/office/drawing/2014/chart" uri="{C3380CC4-5D6E-409C-BE32-E72D297353CC}">
              <c16:uniqueId val="{00000000-CC44-4D5A-883B-CE52C77DD635}"/>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iniciada la liquidación en los</a:t>
            </a:r>
          </a:p>
          <a:p>
            <a:pPr>
              <a:defRPr/>
            </a:pPr>
            <a:r>
              <a:rPr lang="es-ES" b="1"/>
              <a:t> J. de lo Mercantil. 2022</a:t>
            </a:r>
          </a:p>
        </c:rich>
      </c:tx>
      <c:layout>
        <c:manualLayout>
          <c:xMode val="edge"/>
          <c:yMode val="edge"/>
          <c:x val="0.14229348882410106"/>
          <c:y val="1.709401709401709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6.0474583534201085E-2"/>
          <c:y val="0.23944444444444443"/>
          <c:w val="0.91814543590214492"/>
          <c:h val="0.38709839154721043"/>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'Concursos Liquidación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'Concursos Liquidación TSJ'!$D$6:$D$22</c:f>
              <c:numCache>
                <c:formatCode>#,##0</c:formatCode>
                <c:ptCount val="17"/>
                <c:pt idx="0">
                  <c:v>453</c:v>
                </c:pt>
                <c:pt idx="1">
                  <c:v>103</c:v>
                </c:pt>
                <c:pt idx="2">
                  <c:v>44</c:v>
                </c:pt>
                <c:pt idx="3">
                  <c:v>126</c:v>
                </c:pt>
                <c:pt idx="4">
                  <c:v>113</c:v>
                </c:pt>
                <c:pt idx="5">
                  <c:v>35</c:v>
                </c:pt>
                <c:pt idx="6">
                  <c:v>160</c:v>
                </c:pt>
                <c:pt idx="7">
                  <c:v>48</c:v>
                </c:pt>
                <c:pt idx="8">
                  <c:v>1337</c:v>
                </c:pt>
                <c:pt idx="9">
                  <c:v>259</c:v>
                </c:pt>
                <c:pt idx="10">
                  <c:v>32</c:v>
                </c:pt>
                <c:pt idx="11">
                  <c:v>262</c:v>
                </c:pt>
                <c:pt idx="12">
                  <c:v>527</c:v>
                </c:pt>
                <c:pt idx="13">
                  <c:v>176</c:v>
                </c:pt>
                <c:pt idx="14">
                  <c:v>32</c:v>
                </c:pt>
                <c:pt idx="15">
                  <c:v>168</c:v>
                </c:pt>
                <c:pt idx="16">
                  <c:v>25</c:v>
                </c:pt>
              </c:numCache>
            </c:numRef>
          </c:val>
          <c:extLst>
            <c:ext xmlns:c16="http://schemas.microsoft.com/office/drawing/2014/chart" uri="{C3380CC4-5D6E-409C-BE32-E72D297353CC}">
              <c16:uniqueId val="{00000000-1D26-4DF9-A4B3-BEBE6021001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Expedientes del art. 169 TRLC (EREs) presentados</a:t>
            </a:r>
          </a:p>
          <a:p>
            <a:pPr>
              <a:defRPr/>
            </a:pPr>
            <a:r>
              <a:rPr lang="es-ES" b="1"/>
              <a:t>  en los J. de lo Mercantil. 2022</a:t>
            </a:r>
          </a:p>
        </c:rich>
      </c:tx>
      <c:layout>
        <c:manualLayout>
          <c:xMode val="edge"/>
          <c:yMode val="edge"/>
          <c:x val="0.1129834791059281"/>
          <c:y val="2.56410256410256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'E.R.E''s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'E.R.E''s TSJ'!$D$6:$D$22</c:f>
              <c:numCache>
                <c:formatCode>General</c:formatCode>
                <c:ptCount val="17"/>
                <c:pt idx="0">
                  <c:v>31</c:v>
                </c:pt>
                <c:pt idx="1">
                  <c:v>5</c:v>
                </c:pt>
                <c:pt idx="2">
                  <c:v>10</c:v>
                </c:pt>
                <c:pt idx="3">
                  <c:v>8</c:v>
                </c:pt>
                <c:pt idx="4">
                  <c:v>13</c:v>
                </c:pt>
                <c:pt idx="5">
                  <c:v>4</c:v>
                </c:pt>
                <c:pt idx="6">
                  <c:v>14</c:v>
                </c:pt>
                <c:pt idx="7">
                  <c:v>5</c:v>
                </c:pt>
                <c:pt idx="8">
                  <c:v>107</c:v>
                </c:pt>
                <c:pt idx="9">
                  <c:v>31</c:v>
                </c:pt>
                <c:pt idx="10">
                  <c:v>1</c:v>
                </c:pt>
                <c:pt idx="11">
                  <c:v>26</c:v>
                </c:pt>
                <c:pt idx="12">
                  <c:v>50</c:v>
                </c:pt>
                <c:pt idx="13">
                  <c:v>8</c:v>
                </c:pt>
                <c:pt idx="14">
                  <c:v>7</c:v>
                </c:pt>
                <c:pt idx="15">
                  <c:v>45</c:v>
                </c:pt>
                <c:pt idx="16">
                  <c:v>3</c:v>
                </c:pt>
              </c:numCache>
            </c:numRef>
          </c:val>
          <c:extLst>
            <c:ext xmlns:c16="http://schemas.microsoft.com/office/drawing/2014/chart" uri="{C3380CC4-5D6E-409C-BE32-E72D297353CC}">
              <c16:uniqueId val="{00000000-05C4-428A-9AD1-C24A793E324D}"/>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consecutivos admitidos a trámite en </a:t>
            </a:r>
          </a:p>
          <a:p>
            <a:pPr>
              <a:defRPr/>
            </a:pPr>
            <a:r>
              <a:rPr lang="es-ES" b="1"/>
              <a:t>  los J. de lo Mercantil. 2022</a:t>
            </a:r>
          </a:p>
        </c:rich>
      </c:tx>
      <c:layout>
        <c:manualLayout>
          <c:xMode val="edge"/>
          <c:yMode val="edge"/>
          <c:x val="0.10798833819241982"/>
          <c:y val="1.709401709401709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'Consecutivos tramite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'Consecutivos tramite TSJ'!$D$6:$D$22</c:f>
              <c:numCache>
                <c:formatCode>General</c:formatCode>
                <c:ptCount val="17"/>
                <c:pt idx="0">
                  <c:v>6</c:v>
                </c:pt>
                <c:pt idx="1">
                  <c:v>6</c:v>
                </c:pt>
                <c:pt idx="2">
                  <c:v>0</c:v>
                </c:pt>
                <c:pt idx="3">
                  <c:v>15</c:v>
                </c:pt>
                <c:pt idx="4">
                  <c:v>10</c:v>
                </c:pt>
                <c:pt idx="5">
                  <c:v>0</c:v>
                </c:pt>
                <c:pt idx="6">
                  <c:v>7</c:v>
                </c:pt>
                <c:pt idx="7">
                  <c:v>0</c:v>
                </c:pt>
                <c:pt idx="8">
                  <c:v>0</c:v>
                </c:pt>
                <c:pt idx="9">
                  <c:v>18</c:v>
                </c:pt>
                <c:pt idx="10">
                  <c:v>5</c:v>
                </c:pt>
                <c:pt idx="11">
                  <c:v>16</c:v>
                </c:pt>
                <c:pt idx="12">
                  <c:v>35</c:v>
                </c:pt>
                <c:pt idx="13">
                  <c:v>0</c:v>
                </c:pt>
                <c:pt idx="14">
                  <c:v>0</c:v>
                </c:pt>
                <c:pt idx="15">
                  <c:v>0</c:v>
                </c:pt>
                <c:pt idx="16">
                  <c:v>0</c:v>
                </c:pt>
              </c:numCache>
            </c:numRef>
          </c:val>
          <c:extLst>
            <c:ext xmlns:c16="http://schemas.microsoft.com/office/drawing/2014/chart" uri="{C3380CC4-5D6E-409C-BE32-E72D297353CC}">
              <c16:uniqueId val="{00000000-AD4E-4A94-A40E-FD71CFABD19B}"/>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max val="36"/>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consecutivos declarados en </a:t>
            </a:r>
          </a:p>
          <a:p>
            <a:pPr>
              <a:defRPr/>
            </a:pPr>
            <a:r>
              <a:rPr lang="es-ES" b="1"/>
              <a:t>  los J. de lo Mercantil.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'Consecutivos declarados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'Consecutivos declarados TSJ'!$D$6:$D$22</c:f>
              <c:numCache>
                <c:formatCode>#,##0</c:formatCode>
                <c:ptCount val="17"/>
                <c:pt idx="0">
                  <c:v>351</c:v>
                </c:pt>
                <c:pt idx="1">
                  <c:v>98</c:v>
                </c:pt>
                <c:pt idx="2">
                  <c:v>50</c:v>
                </c:pt>
                <c:pt idx="3">
                  <c:v>84</c:v>
                </c:pt>
                <c:pt idx="4">
                  <c:v>105</c:v>
                </c:pt>
                <c:pt idx="5">
                  <c:v>15</c:v>
                </c:pt>
                <c:pt idx="6">
                  <c:v>134</c:v>
                </c:pt>
                <c:pt idx="7">
                  <c:v>110</c:v>
                </c:pt>
                <c:pt idx="8">
                  <c:v>2219</c:v>
                </c:pt>
                <c:pt idx="9">
                  <c:v>363</c:v>
                </c:pt>
                <c:pt idx="10">
                  <c:v>21</c:v>
                </c:pt>
                <c:pt idx="11">
                  <c:v>189</c:v>
                </c:pt>
                <c:pt idx="12">
                  <c:v>611</c:v>
                </c:pt>
                <c:pt idx="13">
                  <c:v>112</c:v>
                </c:pt>
                <c:pt idx="14">
                  <c:v>27</c:v>
                </c:pt>
                <c:pt idx="15">
                  <c:v>91</c:v>
                </c:pt>
                <c:pt idx="16">
                  <c:v>9</c:v>
                </c:pt>
              </c:numCache>
            </c:numRef>
          </c:val>
          <c:extLst>
            <c:ext xmlns:c16="http://schemas.microsoft.com/office/drawing/2014/chart" uri="{C3380CC4-5D6E-409C-BE32-E72D297353CC}">
              <c16:uniqueId val="{00000000-311F-4D10-8F28-E33C1B1038A8}"/>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1"/>
              <a:t>Concursos consecutivos declarados y concluidos art. 470 TRLC en los</a:t>
            </a:r>
          </a:p>
          <a:p>
            <a:pPr>
              <a:defRPr/>
            </a:pPr>
            <a:r>
              <a:rPr lang="es-ES" b="1"/>
              <a:t> J. de lo Mercantil. 2022</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75000"/>
                        <a:lumOff val="25000"/>
                      </a:schemeClr>
                    </a:solidFill>
                    <a:latin typeface="+mn-lt"/>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'Consecutivos declar conclu  TSJ'!$B$6:$B$22</c:f>
              <c:strCache>
                <c:ptCount val="17"/>
                <c:pt idx="0">
                  <c:v>ANDALUCÍA</c:v>
                </c:pt>
                <c:pt idx="1">
                  <c:v>ARAGÓN</c:v>
                </c:pt>
                <c:pt idx="2">
                  <c:v>ASTURIAS, PRINCIPADO</c:v>
                </c:pt>
                <c:pt idx="3">
                  <c:v>ILLES BALEARS</c:v>
                </c:pt>
                <c:pt idx="4">
                  <c:v>CANARIAS</c:v>
                </c:pt>
                <c:pt idx="5">
                  <c:v>CANTABRIA</c:v>
                </c:pt>
                <c:pt idx="6">
                  <c:v>CASTILLA Y LEÓN</c:v>
                </c:pt>
                <c:pt idx="7">
                  <c:v>CASTILLA - LA MANCHA</c:v>
                </c:pt>
                <c:pt idx="8">
                  <c:v>CATALUÑA</c:v>
                </c:pt>
                <c:pt idx="9">
                  <c:v>COMUNITAT VALENCIANA</c:v>
                </c:pt>
                <c:pt idx="10">
                  <c:v>EXTREMADURA</c:v>
                </c:pt>
                <c:pt idx="11">
                  <c:v>GALICIA</c:v>
                </c:pt>
                <c:pt idx="12">
                  <c:v>MADRID, COMUNIDAD</c:v>
                </c:pt>
                <c:pt idx="13">
                  <c:v>MURCIA, REGIÓN</c:v>
                </c:pt>
                <c:pt idx="14">
                  <c:v>NAVARRA, COM. FORAL</c:v>
                </c:pt>
                <c:pt idx="15">
                  <c:v>PAÍS VASCO</c:v>
                </c:pt>
                <c:pt idx="16">
                  <c:v>LA RIOJA</c:v>
                </c:pt>
              </c:strCache>
            </c:strRef>
          </c:cat>
          <c:val>
            <c:numRef>
              <c:f>'Consecutivos declar conclu  TSJ'!$D$6:$D$22</c:f>
              <c:numCache>
                <c:formatCode>General</c:formatCode>
                <c:ptCount val="17"/>
                <c:pt idx="0">
                  <c:v>68</c:v>
                </c:pt>
                <c:pt idx="1">
                  <c:v>51</c:v>
                </c:pt>
                <c:pt idx="2">
                  <c:v>33</c:v>
                </c:pt>
                <c:pt idx="3">
                  <c:v>18</c:v>
                </c:pt>
                <c:pt idx="4">
                  <c:v>42</c:v>
                </c:pt>
                <c:pt idx="5">
                  <c:v>0</c:v>
                </c:pt>
                <c:pt idx="6">
                  <c:v>35</c:v>
                </c:pt>
                <c:pt idx="7">
                  <c:v>30</c:v>
                </c:pt>
                <c:pt idx="8">
                  <c:v>60</c:v>
                </c:pt>
                <c:pt idx="9">
                  <c:v>63</c:v>
                </c:pt>
                <c:pt idx="10">
                  <c:v>8</c:v>
                </c:pt>
                <c:pt idx="11">
                  <c:v>23</c:v>
                </c:pt>
                <c:pt idx="12">
                  <c:v>65</c:v>
                </c:pt>
                <c:pt idx="13">
                  <c:v>5</c:v>
                </c:pt>
                <c:pt idx="14">
                  <c:v>28</c:v>
                </c:pt>
                <c:pt idx="15">
                  <c:v>26</c:v>
                </c:pt>
                <c:pt idx="16" formatCode="#,##0">
                  <c:v>22</c:v>
                </c:pt>
              </c:numCache>
            </c:numRef>
          </c:val>
          <c:extLst>
            <c:ext xmlns:c16="http://schemas.microsoft.com/office/drawing/2014/chart" uri="{C3380CC4-5D6E-409C-BE32-E72D297353CC}">
              <c16:uniqueId val="{00000000-CBF3-45FC-BC26-1EFFA9E6553E}"/>
            </c:ext>
          </c:extLst>
        </c:ser>
        <c:dLbls>
          <c:showLegendKey val="0"/>
          <c:showVal val="0"/>
          <c:showCatName val="0"/>
          <c:showSerName val="0"/>
          <c:showPercent val="0"/>
          <c:showBubbleSize val="0"/>
        </c:dLbls>
        <c:gapWidth val="219"/>
        <c:overlap val="-27"/>
        <c:axId val="743087712"/>
        <c:axId val="743088040"/>
      </c:barChart>
      <c:catAx>
        <c:axId val="74308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1" i="0" u="none" strike="noStrike" kern="1200" baseline="0">
                <a:solidFill>
                  <a:schemeClr val="tx1">
                    <a:lumMod val="65000"/>
                    <a:lumOff val="35000"/>
                  </a:schemeClr>
                </a:solidFill>
                <a:latin typeface="Verdana" panose="020B0604030504040204" pitchFamily="34" charset="0"/>
                <a:ea typeface="+mn-ea"/>
                <a:cs typeface="+mn-cs"/>
              </a:defRPr>
            </a:pPr>
            <a:endParaRPr lang="es-ES"/>
          </a:p>
        </c:txPr>
        <c:crossAx val="743088040"/>
        <c:crosses val="autoZero"/>
        <c:auto val="1"/>
        <c:lblAlgn val="ctr"/>
        <c:lblOffset val="100"/>
        <c:noMultiLvlLbl val="0"/>
      </c:catAx>
      <c:valAx>
        <c:axId val="743088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chemeClr val="tx1">
                    <a:lumMod val="65000"/>
                    <a:lumOff val="35000"/>
                  </a:schemeClr>
                </a:solidFill>
                <a:latin typeface="+mn-lt"/>
                <a:ea typeface="+mn-ea"/>
                <a:cs typeface="+mn-cs"/>
              </a:defRPr>
            </a:pPr>
            <a:endParaRPr lang="es-ES"/>
          </a:p>
        </c:txPr>
        <c:crossAx val="7430877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hyperlink" Target="#Introducci&#243;n!A1"/></Relationships>
</file>

<file path=xl/drawings/_rels/drawing11.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hyperlink" Target="#Introducci&#243;n!A1"/></Relationships>
</file>

<file path=xl/drawings/_rels/drawing12.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hyperlink" Target="#Introducci&#243;n!A1"/></Relationships>
</file>

<file path=xl/drawings/_rels/drawing13.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2.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Introducci&#243;n!A1"/></Relationships>
</file>

<file path=xl/drawings/_rels/drawing4.xml.rels><?xml version="1.0" encoding="UTF-8" standalone="yes"?>
<Relationships xmlns="http://schemas.openxmlformats.org/package/2006/relationships"><Relationship Id="rId1" Type="http://schemas.openxmlformats.org/officeDocument/2006/relationships/hyperlink" Target="#Introducci&#243;n!A1"/></Relationships>
</file>

<file path=xl/drawings/_rels/drawing5.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hyperlink" Target="#Introducci&#243;n!A1"/></Relationships>
</file>

<file path=xl/drawings/_rels/drawing6.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hyperlink" Target="#Introducci&#243;n!A1"/></Relationships>
</file>

<file path=xl/drawings/_rels/drawing7.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hyperlink" Target="#Introducci&#243;n!A1"/></Relationships>
</file>

<file path=xl/drawings/_rels/drawing8.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hyperlink" Target="#Introducci&#243;n!A1"/></Relationships>
</file>

<file path=xl/drawings/_rels/drawing9.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hyperlink" Target="#Introducci&#243;n!A1"/></Relationships>
</file>

<file path=xl/drawings/drawing1.xml><?xml version="1.0" encoding="utf-8"?>
<xdr:wsDr xmlns:xdr="http://schemas.openxmlformats.org/drawingml/2006/spreadsheetDrawing" xmlns:a="http://schemas.openxmlformats.org/drawingml/2006/main">
  <xdr:twoCellAnchor>
    <xdr:from>
      <xdr:col>0</xdr:col>
      <xdr:colOff>800100</xdr:colOff>
      <xdr:row>0</xdr:row>
      <xdr:rowOff>171450</xdr:rowOff>
    </xdr:from>
    <xdr:to>
      <xdr:col>18</xdr:col>
      <xdr:colOff>561975</xdr:colOff>
      <xdr:row>8</xdr:row>
      <xdr:rowOff>190500</xdr:rowOff>
    </xdr:to>
    <xdr:sp macro="" textlink="">
      <xdr:nvSpPr>
        <xdr:cNvPr id="3" name="2 Rectángulo redondeado">
          <a:extLst>
            <a:ext uri="{FF2B5EF4-FFF2-40B4-BE49-F238E27FC236}">
              <a16:creationId xmlns:a16="http://schemas.microsoft.com/office/drawing/2014/main" id="{00000000-0008-0000-0000-000003000000}"/>
            </a:ext>
          </a:extLst>
        </xdr:cNvPr>
        <xdr:cNvSpPr/>
      </xdr:nvSpPr>
      <xdr:spPr>
        <a:xfrm>
          <a:off x="800100" y="171450"/>
          <a:ext cx="13668375" cy="1543050"/>
        </a:xfrm>
        <a:prstGeom prst="roundRect">
          <a:avLst/>
        </a:prstGeom>
        <a:solidFill>
          <a:srgbClr val="1F497D"/>
        </a:solidFill>
        <a:ln w="25400" cap="flat" cmpd="sng" algn="ctr">
          <a:solidFill>
            <a:srgbClr val="4F81BD">
              <a:shade val="50000"/>
            </a:srgbClr>
          </a:solidFill>
          <a:prstDash val="solid"/>
        </a:ln>
        <a:effectLst/>
      </xdr:spPr>
      <xdr:txBody>
        <a:bodyPr vertOverflow="clip" horzOverflow="clip" rtlCol="0" anchor="ctr"/>
        <a:lstStyle/>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	</a:t>
          </a:r>
          <a:r>
            <a:rPr kumimoji="0" lang="es-ES" sz="20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DATOS SOBRE EL EFECTO DE LA CRISIS EN LOS JUZGADOS DE LO MERCANTIL</a:t>
          </a:r>
        </a:p>
        <a:p>
          <a:pPr marL="720000" marR="0" lvl="0" indent="0" algn="ctr" defTabSz="914400" eaLnBrk="1" fontAlgn="auto" latinLnBrk="0" hangingPunct="1">
            <a:lnSpc>
              <a:spcPct val="100000"/>
            </a:lnSpc>
            <a:spcBef>
              <a:spcPts val="0"/>
            </a:spcBef>
            <a:spcAft>
              <a:spcPts val="0"/>
            </a:spcAft>
            <a:buClrTx/>
            <a:buSzTx/>
            <a:buFontTx/>
            <a:buNone/>
            <a:tabLst/>
            <a:defRPr/>
          </a:pPr>
          <a:endParaRPr kumimoji="0" lang="es-ES" sz="12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endParaRPr>
        </a:p>
        <a:p>
          <a:pPr marL="720000" marR="0" lvl="0" indent="0" algn="ctr" defTabSz="914400" eaLnBrk="1" fontAlgn="auto" latinLnBrk="0" hangingPunct="1">
            <a:lnSpc>
              <a:spcPct val="100000"/>
            </a:lnSpc>
            <a:spcBef>
              <a:spcPts val="0"/>
            </a:spcBef>
            <a:spcAft>
              <a:spcPts val="0"/>
            </a:spcAft>
            <a:buClrTx/>
            <a:buSzTx/>
            <a:buFontTx/>
            <a:buNone/>
            <a:tabLst/>
            <a:defRPr/>
          </a:pPr>
          <a:r>
            <a:rPr kumimoji="0" lang="es-ES" sz="1200" b="1" i="0" u="none" strike="noStrike" kern="0" cap="all" spc="0" normalizeH="0" baseline="0" noProof="0">
              <a:ln>
                <a:noFill/>
              </a:ln>
              <a:solidFill>
                <a:sysClr val="window" lastClr="FFFFFF"/>
              </a:solidFill>
              <a:effectLst/>
              <a:uLnTx/>
              <a:uFillTx/>
              <a:latin typeface="Verdana" panose="020B0604030504040204" pitchFamily="34" charset="0"/>
              <a:ea typeface="Verdana" panose="020B0604030504040204" pitchFamily="34" charset="0"/>
              <a:cs typeface="Verdana" panose="020B0604030504040204" pitchFamily="34" charset="0"/>
            </a:rPr>
            <a:t>Secc. de estadística judicial</a:t>
          </a:r>
        </a:p>
      </xdr:txBody>
    </xdr:sp>
    <xdr:clientData/>
  </xdr:twoCellAnchor>
  <xdr:twoCellAnchor>
    <xdr:from>
      <xdr:col>1</xdr:col>
      <xdr:colOff>0</xdr:colOff>
      <xdr:row>9</xdr:row>
      <xdr:rowOff>38100</xdr:rowOff>
    </xdr:from>
    <xdr:to>
      <xdr:col>18</xdr:col>
      <xdr:colOff>590550</xdr:colOff>
      <xdr:row>10</xdr:row>
      <xdr:rowOff>95250</xdr:rowOff>
    </xdr:to>
    <xdr:sp macro="" textlink="">
      <xdr:nvSpPr>
        <xdr:cNvPr id="4" name="3 Rectángulo redondeado">
          <a:extLst>
            <a:ext uri="{FF2B5EF4-FFF2-40B4-BE49-F238E27FC236}">
              <a16:creationId xmlns:a16="http://schemas.microsoft.com/office/drawing/2014/main" id="{00000000-0008-0000-0000-000004000000}"/>
            </a:ext>
          </a:extLst>
        </xdr:cNvPr>
        <xdr:cNvSpPr/>
      </xdr:nvSpPr>
      <xdr:spPr>
        <a:xfrm>
          <a:off x="809625" y="1838325"/>
          <a:ext cx="136874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baseline="0">
              <a:latin typeface="Verdana" panose="020B0604030504040204" pitchFamily="34" charset="0"/>
              <a:ea typeface="Verdana" panose="020B0604030504040204" pitchFamily="34" charset="0"/>
              <a:cs typeface="Verdana" panose="020B0604030504040204" pitchFamily="34" charset="0"/>
            </a:rPr>
            <a:t>Año </a:t>
          </a:r>
          <a:r>
            <a:rPr lang="es-ES" sz="1600" b="1">
              <a:latin typeface="Verdana" panose="020B0604030504040204" pitchFamily="34" charset="0"/>
              <a:ea typeface="Verdana" panose="020B0604030504040204" pitchFamily="34" charset="0"/>
              <a:cs typeface="Verdana" panose="020B0604030504040204" pitchFamily="34" charset="0"/>
            </a:rPr>
            <a:t>2022</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85725</xdr:colOff>
      <xdr:row>1</xdr:row>
      <xdr:rowOff>76200</xdr:rowOff>
    </xdr:from>
    <xdr:to>
      <xdr:col>2</xdr:col>
      <xdr:colOff>274900</xdr:colOff>
      <xdr:row>8</xdr:row>
      <xdr:rowOff>85726</xdr:rowOff>
    </xdr:to>
    <xdr:pic>
      <xdr:nvPicPr>
        <xdr:cNvPr id="6" name="5 Imagen">
          <a:extLst>
            <a:ext uri="{FF2B5EF4-FFF2-40B4-BE49-F238E27FC236}">
              <a16:creationId xmlns:a16="http://schemas.microsoft.com/office/drawing/2014/main" id="{00000000-0008-0000-0000-000006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699" t="5882" r="8133" b="4411"/>
        <a:stretch/>
      </xdr:blipFill>
      <xdr:spPr bwMode="auto">
        <a:xfrm>
          <a:off x="895350" y="266700"/>
          <a:ext cx="979750" cy="1343026"/>
        </a:xfrm>
        <a:prstGeom prst="roundRect">
          <a:avLst>
            <a:gd name="adj" fmla="val 15919"/>
          </a:avLst>
        </a:prstGeom>
        <a:solidFill>
          <a:srgbClr val="FFFFFF">
            <a:shade val="85000"/>
          </a:srgbClr>
        </a:solidFill>
        <a:ln>
          <a:noFill/>
        </a:ln>
        <a:effectLst/>
      </xdr:spPr>
    </xdr:pic>
    <xdr:clientData/>
  </xdr:twoCellAnchor>
  <xdr:twoCellAnchor editAs="oneCell">
    <xdr:from>
      <xdr:col>21</xdr:col>
      <xdr:colOff>76200</xdr:colOff>
      <xdr:row>0</xdr:row>
      <xdr:rowOff>171450</xdr:rowOff>
    </xdr:from>
    <xdr:to>
      <xdr:col>22</xdr:col>
      <xdr:colOff>9525</xdr:colOff>
      <xdr:row>5</xdr:row>
      <xdr:rowOff>114300</xdr:rowOff>
    </xdr:to>
    <xdr:pic>
      <xdr:nvPicPr>
        <xdr:cNvPr id="5" name="4 Imagen">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268700" y="171450"/>
          <a:ext cx="695325" cy="8667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17</xdr:col>
      <xdr:colOff>809625</xdr:colOff>
      <xdr:row>2</xdr:row>
      <xdr:rowOff>0</xdr:rowOff>
    </xdr:to>
    <xdr:sp macro="" textlink="">
      <xdr:nvSpPr>
        <xdr:cNvPr id="2" name="1 Rectángulo redondeado">
          <a:extLst>
            <a:ext uri="{FF2B5EF4-FFF2-40B4-BE49-F238E27FC236}">
              <a16:creationId xmlns:a16="http://schemas.microsoft.com/office/drawing/2014/main" id="{00000000-0008-0000-0900-000002000000}"/>
            </a:ext>
          </a:extLst>
        </xdr:cNvPr>
        <xdr:cNvSpPr/>
      </xdr:nvSpPr>
      <xdr:spPr>
        <a:xfrm>
          <a:off x="762000" y="161925"/>
          <a:ext cx="15354300" cy="51435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1</xdr:row>
      <xdr:rowOff>495300</xdr:rowOff>
    </xdr:from>
    <xdr:to>
      <xdr:col>17</xdr:col>
      <xdr:colOff>809625</xdr:colOff>
      <xdr:row>3</xdr:row>
      <xdr:rowOff>0</xdr:rowOff>
    </xdr:to>
    <xdr:sp macro="" textlink="">
      <xdr:nvSpPr>
        <xdr:cNvPr id="3" name="2 Rectángulo redondeado">
          <a:extLst>
            <a:ext uri="{FF2B5EF4-FFF2-40B4-BE49-F238E27FC236}">
              <a16:creationId xmlns:a16="http://schemas.microsoft.com/office/drawing/2014/main" id="{00000000-0008-0000-0900-000003000000}"/>
            </a:ext>
          </a:extLst>
        </xdr:cNvPr>
        <xdr:cNvSpPr/>
      </xdr:nvSpPr>
      <xdr:spPr>
        <a:xfrm>
          <a:off x="762000" y="657225"/>
          <a:ext cx="15354300" cy="38100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admitidos a trámite por TSJ</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9524</xdr:colOff>
      <xdr:row>24</xdr:row>
      <xdr:rowOff>152400</xdr:rowOff>
    </xdr:from>
    <xdr:to>
      <xdr:col>17</xdr:col>
      <xdr:colOff>47624</xdr:colOff>
      <xdr:row>25</xdr:row>
      <xdr:rowOff>9525</xdr:rowOff>
    </xdr:to>
    <xdr:sp macro="" textlink="">
      <xdr:nvSpPr>
        <xdr:cNvPr id="4" name="3 Rectángulo redondeado">
          <a:extLst>
            <a:ext uri="{FF2B5EF4-FFF2-40B4-BE49-F238E27FC236}">
              <a16:creationId xmlns:a16="http://schemas.microsoft.com/office/drawing/2014/main" id="{00000000-0008-0000-0900-000004000000}"/>
            </a:ext>
          </a:extLst>
        </xdr:cNvPr>
        <xdr:cNvSpPr/>
      </xdr:nvSpPr>
      <xdr:spPr>
        <a:xfrm>
          <a:off x="771524" y="5943600"/>
          <a:ext cx="145827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año anterior de 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admitidos a trámite</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900-000005000000}"/>
            </a:ext>
          </a:extLst>
        </xdr:cNvPr>
        <xdr:cNvSpPr/>
      </xdr:nvSpPr>
      <xdr:spPr>
        <a:xfrm flipH="1">
          <a:off x="169449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6</xdr:col>
      <xdr:colOff>76200</xdr:colOff>
      <xdr:row>4</xdr:row>
      <xdr:rowOff>9525</xdr:rowOff>
    </xdr:from>
    <xdr:to>
      <xdr:col>14</xdr:col>
      <xdr:colOff>57150</xdr:colOff>
      <xdr:row>16</xdr:row>
      <xdr:rowOff>180975</xdr:rowOff>
    </xdr:to>
    <xdr:graphicFrame macro="">
      <xdr:nvGraphicFramePr>
        <xdr:cNvPr id="6" name="Gráfico 5">
          <a:extLst>
            <a:ext uri="{FF2B5EF4-FFF2-40B4-BE49-F238E27FC236}">
              <a16:creationId xmlns:a16="http://schemas.microsoft.com/office/drawing/2014/main" id="{23F2F218-5308-4E6B-9667-5E63DE9EAA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723901</xdr:colOff>
      <xdr:row>0</xdr:row>
      <xdr:rowOff>142875</xdr:rowOff>
    </xdr:from>
    <xdr:to>
      <xdr:col>18</xdr:col>
      <xdr:colOff>9525</xdr:colOff>
      <xdr:row>1</xdr:row>
      <xdr:rowOff>495300</xdr:rowOff>
    </xdr:to>
    <xdr:sp macro="" textlink="">
      <xdr:nvSpPr>
        <xdr:cNvPr id="6" name="5 Rectángulo redondeado">
          <a:extLst>
            <a:ext uri="{FF2B5EF4-FFF2-40B4-BE49-F238E27FC236}">
              <a16:creationId xmlns:a16="http://schemas.microsoft.com/office/drawing/2014/main" id="{00000000-0008-0000-0A00-000006000000}"/>
            </a:ext>
          </a:extLst>
        </xdr:cNvPr>
        <xdr:cNvSpPr/>
      </xdr:nvSpPr>
      <xdr:spPr>
        <a:xfrm>
          <a:off x="723901" y="142875"/>
          <a:ext cx="15373349" cy="51435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0</xdr:col>
      <xdr:colOff>742949</xdr:colOff>
      <xdr:row>1</xdr:row>
      <xdr:rowOff>485775</xdr:rowOff>
    </xdr:from>
    <xdr:to>
      <xdr:col>17</xdr:col>
      <xdr:colOff>800099</xdr:colOff>
      <xdr:row>2</xdr:row>
      <xdr:rowOff>314325</xdr:rowOff>
    </xdr:to>
    <xdr:sp macro="" textlink="">
      <xdr:nvSpPr>
        <xdr:cNvPr id="7" name="6 Rectángulo redondeado">
          <a:extLst>
            <a:ext uri="{FF2B5EF4-FFF2-40B4-BE49-F238E27FC236}">
              <a16:creationId xmlns:a16="http://schemas.microsoft.com/office/drawing/2014/main" id="{00000000-0008-0000-0A00-000007000000}"/>
            </a:ext>
          </a:extLst>
        </xdr:cNvPr>
        <xdr:cNvSpPr/>
      </xdr:nvSpPr>
      <xdr:spPr>
        <a:xfrm>
          <a:off x="742949" y="647700"/>
          <a:ext cx="15344775" cy="342900"/>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 por TSJ</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9525</xdr:colOff>
      <xdr:row>24</xdr:row>
      <xdr:rowOff>152400</xdr:rowOff>
    </xdr:from>
    <xdr:to>
      <xdr:col>17</xdr:col>
      <xdr:colOff>0</xdr:colOff>
      <xdr:row>25</xdr:row>
      <xdr:rowOff>9525</xdr:rowOff>
    </xdr:to>
    <xdr:sp macro="" textlink="">
      <xdr:nvSpPr>
        <xdr:cNvPr id="8" name="7 Rectángulo redondeado">
          <a:extLst>
            <a:ext uri="{FF2B5EF4-FFF2-40B4-BE49-F238E27FC236}">
              <a16:creationId xmlns:a16="http://schemas.microsoft.com/office/drawing/2014/main" id="{00000000-0008-0000-0A00-000008000000}"/>
            </a:ext>
          </a:extLst>
        </xdr:cNvPr>
        <xdr:cNvSpPr/>
      </xdr:nvSpPr>
      <xdr:spPr>
        <a:xfrm>
          <a:off x="771525" y="5943600"/>
          <a:ext cx="1453515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año anterior de 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9" name="8 Pentágono">
          <a:hlinkClick xmlns:r="http://schemas.openxmlformats.org/officeDocument/2006/relationships" r:id="rId1"/>
          <a:extLst>
            <a:ext uri="{FF2B5EF4-FFF2-40B4-BE49-F238E27FC236}">
              <a16:creationId xmlns:a16="http://schemas.microsoft.com/office/drawing/2014/main" id="{00000000-0008-0000-0A00-000009000000}"/>
            </a:ext>
          </a:extLst>
        </xdr:cNvPr>
        <xdr:cNvSpPr/>
      </xdr:nvSpPr>
      <xdr:spPr>
        <a:xfrm flipH="1">
          <a:off x="169449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6</xdr:col>
      <xdr:colOff>76200</xdr:colOff>
      <xdr:row>4</xdr:row>
      <xdr:rowOff>47625</xdr:rowOff>
    </xdr:from>
    <xdr:to>
      <xdr:col>14</xdr:col>
      <xdr:colOff>57150</xdr:colOff>
      <xdr:row>17</xdr:row>
      <xdr:rowOff>9525</xdr:rowOff>
    </xdr:to>
    <xdr:graphicFrame macro="">
      <xdr:nvGraphicFramePr>
        <xdr:cNvPr id="10" name="Gráfico 9">
          <a:extLst>
            <a:ext uri="{FF2B5EF4-FFF2-40B4-BE49-F238E27FC236}">
              <a16:creationId xmlns:a16="http://schemas.microsoft.com/office/drawing/2014/main" id="{79BE1061-CD7F-4795-B37F-8B87829832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723901</xdr:colOff>
      <xdr:row>0</xdr:row>
      <xdr:rowOff>142875</xdr:rowOff>
    </xdr:from>
    <xdr:to>
      <xdr:col>18</xdr:col>
      <xdr:colOff>38100</xdr:colOff>
      <xdr:row>2</xdr:row>
      <xdr:rowOff>0</xdr:rowOff>
    </xdr:to>
    <xdr:sp macro="" textlink="">
      <xdr:nvSpPr>
        <xdr:cNvPr id="2" name="1 Rectángulo redondeado">
          <a:extLst>
            <a:ext uri="{FF2B5EF4-FFF2-40B4-BE49-F238E27FC236}">
              <a16:creationId xmlns:a16="http://schemas.microsoft.com/office/drawing/2014/main" id="{00000000-0008-0000-0B00-000002000000}"/>
            </a:ext>
          </a:extLst>
        </xdr:cNvPr>
        <xdr:cNvSpPr/>
      </xdr:nvSpPr>
      <xdr:spPr>
        <a:xfrm>
          <a:off x="723901" y="142875"/>
          <a:ext cx="15401924" cy="5334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0</xdr:col>
      <xdr:colOff>742950</xdr:colOff>
      <xdr:row>1</xdr:row>
      <xdr:rowOff>485775</xdr:rowOff>
    </xdr:from>
    <xdr:to>
      <xdr:col>18</xdr:col>
      <xdr:colOff>28575</xdr:colOff>
      <xdr:row>3</xdr:row>
      <xdr:rowOff>0</xdr:rowOff>
    </xdr:to>
    <xdr:sp macro="" textlink="">
      <xdr:nvSpPr>
        <xdr:cNvPr id="3" name="2 Rectángulo redondeado">
          <a:extLst>
            <a:ext uri="{FF2B5EF4-FFF2-40B4-BE49-F238E27FC236}">
              <a16:creationId xmlns:a16="http://schemas.microsoft.com/office/drawing/2014/main" id="{00000000-0008-0000-0B00-000003000000}"/>
            </a:ext>
          </a:extLst>
        </xdr:cNvPr>
        <xdr:cNvSpPr/>
      </xdr:nvSpPr>
      <xdr:spPr>
        <a:xfrm>
          <a:off x="742950" y="647700"/>
          <a:ext cx="15392400" cy="39052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 y concluidos art. 470 TRLC por TSJ</a:t>
          </a:r>
          <a:endParaRPr lang="es-ES" sz="16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723900</xdr:colOff>
      <xdr:row>24</xdr:row>
      <xdr:rowOff>152400</xdr:rowOff>
    </xdr:from>
    <xdr:to>
      <xdr:col>16</xdr:col>
      <xdr:colOff>800100</xdr:colOff>
      <xdr:row>25</xdr:row>
      <xdr:rowOff>9525</xdr:rowOff>
    </xdr:to>
    <xdr:sp macro="" textlink="">
      <xdr:nvSpPr>
        <xdr:cNvPr id="4" name="3 Rectángulo redondeado">
          <a:extLst>
            <a:ext uri="{FF2B5EF4-FFF2-40B4-BE49-F238E27FC236}">
              <a16:creationId xmlns:a16="http://schemas.microsoft.com/office/drawing/2014/main" id="{00000000-0008-0000-0B00-000004000000}"/>
            </a:ext>
          </a:extLst>
        </xdr:cNvPr>
        <xdr:cNvSpPr/>
      </xdr:nvSpPr>
      <xdr:spPr>
        <a:xfrm>
          <a:off x="723900" y="5943600"/>
          <a:ext cx="1452562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año anterior de Concursos</a:t>
          </a:r>
          <a:r>
            <a:rPr lang="es-ES" sz="1600" b="1" baseline="0">
              <a:latin typeface="Verdana" panose="020B0604030504040204" pitchFamily="34" charset="0"/>
              <a:ea typeface="Verdana" panose="020B0604030504040204" pitchFamily="34" charset="0"/>
              <a:cs typeface="Verdana" panose="020B0604030504040204" pitchFamily="34" charset="0"/>
            </a:rPr>
            <a:t> consecutivos declarados y concluidos art. 470 TRLC</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B00-000005000000}"/>
            </a:ext>
          </a:extLst>
        </xdr:cNvPr>
        <xdr:cNvSpPr/>
      </xdr:nvSpPr>
      <xdr:spPr>
        <a:xfrm flipH="1">
          <a:off x="169449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6</xdr:col>
      <xdr:colOff>66675</xdr:colOff>
      <xdr:row>4</xdr:row>
      <xdr:rowOff>47625</xdr:rowOff>
    </xdr:from>
    <xdr:to>
      <xdr:col>14</xdr:col>
      <xdr:colOff>47625</xdr:colOff>
      <xdr:row>17</xdr:row>
      <xdr:rowOff>9525</xdr:rowOff>
    </xdr:to>
    <xdr:graphicFrame macro="">
      <xdr:nvGraphicFramePr>
        <xdr:cNvPr id="6" name="Gráfico 5">
          <a:extLst>
            <a:ext uri="{FF2B5EF4-FFF2-40B4-BE49-F238E27FC236}">
              <a16:creationId xmlns:a16="http://schemas.microsoft.com/office/drawing/2014/main" id="{84C5C62C-601C-4730-9BA6-E1A9EF5DAA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xdr:colOff>
      <xdr:row>0</xdr:row>
      <xdr:rowOff>142875</xdr:rowOff>
    </xdr:from>
    <xdr:to>
      <xdr:col>13</xdr:col>
      <xdr:colOff>981075</xdr:colOff>
      <xdr:row>2</xdr:row>
      <xdr:rowOff>0</xdr:rowOff>
    </xdr:to>
    <xdr:sp macro="" textlink="">
      <xdr:nvSpPr>
        <xdr:cNvPr id="2" name="1 Rectángulo redondeado">
          <a:extLst>
            <a:ext uri="{FF2B5EF4-FFF2-40B4-BE49-F238E27FC236}">
              <a16:creationId xmlns:a16="http://schemas.microsoft.com/office/drawing/2014/main" id="{67646639-28FF-4326-B1B2-A1B9853CA4D6}"/>
            </a:ext>
          </a:extLst>
        </xdr:cNvPr>
        <xdr:cNvSpPr/>
      </xdr:nvSpPr>
      <xdr:spPr>
        <a:xfrm>
          <a:off x="581026" y="142875"/>
          <a:ext cx="13744574" cy="5334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0</xdr:col>
      <xdr:colOff>533400</xdr:colOff>
      <xdr:row>1</xdr:row>
      <xdr:rowOff>476250</xdr:rowOff>
    </xdr:from>
    <xdr:to>
      <xdr:col>14</xdr:col>
      <xdr:colOff>9525</xdr:colOff>
      <xdr:row>2</xdr:row>
      <xdr:rowOff>352425</xdr:rowOff>
    </xdr:to>
    <xdr:sp macro="" textlink="">
      <xdr:nvSpPr>
        <xdr:cNvPr id="3" name="2 Rectángulo redondeado">
          <a:extLst>
            <a:ext uri="{FF2B5EF4-FFF2-40B4-BE49-F238E27FC236}">
              <a16:creationId xmlns:a16="http://schemas.microsoft.com/office/drawing/2014/main" id="{FD9BE2DA-7DB0-4402-8548-5613A0D3218F}"/>
            </a:ext>
          </a:extLst>
        </xdr:cNvPr>
        <xdr:cNvSpPr/>
      </xdr:nvSpPr>
      <xdr:spPr>
        <a:xfrm>
          <a:off x="533400" y="638175"/>
          <a:ext cx="13830300" cy="39052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DATOS PROVINCIALES</a:t>
          </a:r>
          <a:r>
            <a:rPr lang="es-ES" sz="1600" b="1" baseline="0">
              <a:latin typeface="Verdana" panose="020B0604030504040204" pitchFamily="34" charset="0"/>
              <a:ea typeface="Verdana" panose="020B0604030504040204" pitchFamily="34" charset="0"/>
              <a:cs typeface="Verdana" panose="020B0604030504040204" pitchFamily="34" charset="0"/>
            </a:rPr>
            <a:t> </a:t>
          </a:r>
          <a:r>
            <a:rPr lang="es-ES" sz="1600" b="1">
              <a:latin typeface="Verdana" panose="020B0604030504040204" pitchFamily="34" charset="0"/>
              <a:ea typeface="Verdana" panose="020B0604030504040204" pitchFamily="34" charset="0"/>
              <a:cs typeface="Verdana" panose="020B0604030504040204" pitchFamily="34" charset="0"/>
            </a:rPr>
            <a:t>2022</a:t>
          </a:r>
        </a:p>
      </xdr:txBody>
    </xdr:sp>
    <xdr:clientData/>
  </xdr:twoCellAnchor>
  <xdr:twoCellAnchor>
    <xdr:from>
      <xdr:col>14</xdr:col>
      <xdr:colOff>0</xdr:colOff>
      <xdr:row>1</xdr:row>
      <xdr:rowOff>0</xdr:rowOff>
    </xdr:from>
    <xdr:to>
      <xdr:col>15</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5E5EAAB8-9285-4D0D-B7F9-6FCB67FBDDA7}"/>
            </a:ext>
          </a:extLst>
        </xdr:cNvPr>
        <xdr:cNvSpPr/>
      </xdr:nvSpPr>
      <xdr:spPr>
        <a:xfrm flipH="1">
          <a:off x="1676400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6</xdr:col>
      <xdr:colOff>342900</xdr:colOff>
      <xdr:row>1</xdr:row>
      <xdr:rowOff>419100</xdr:rowOff>
    </xdr:to>
    <xdr:sp macro="" textlink="">
      <xdr:nvSpPr>
        <xdr:cNvPr id="2" name="1 Rectángulo redondeado">
          <a:extLst>
            <a:ext uri="{FF2B5EF4-FFF2-40B4-BE49-F238E27FC236}">
              <a16:creationId xmlns:a16="http://schemas.microsoft.com/office/drawing/2014/main" id="{00000000-0008-0000-0200-000002000000}"/>
            </a:ext>
          </a:extLst>
        </xdr:cNvPr>
        <xdr:cNvSpPr/>
      </xdr:nvSpPr>
      <xdr:spPr>
        <a:xfrm>
          <a:off x="742950" y="171450"/>
          <a:ext cx="14287500"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definiciones</a:t>
          </a:r>
        </a:p>
      </xdr:txBody>
    </xdr:sp>
    <xdr:clientData/>
  </xdr:twoCellAnchor>
  <xdr:twoCellAnchor>
    <xdr:from>
      <xdr:col>8</xdr:col>
      <xdr:colOff>0</xdr:colOff>
      <xdr:row>1</xdr:row>
      <xdr:rowOff>0</xdr:rowOff>
    </xdr:from>
    <xdr:to>
      <xdr:col>9</xdr:col>
      <xdr:colOff>66676</xdr:colOff>
      <xdr:row>1</xdr:row>
      <xdr:rowOff>285749</xdr:rowOff>
    </xdr:to>
    <xdr:sp macro="" textlink="">
      <xdr:nvSpPr>
        <xdr:cNvPr id="4" name="3 Pentágono">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flipH="1">
          <a:off x="16211550" y="17145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17</xdr:col>
      <xdr:colOff>714375</xdr:colOff>
      <xdr:row>1</xdr:row>
      <xdr:rowOff>419100</xdr:rowOff>
    </xdr:to>
    <xdr:sp macro="" textlink="">
      <xdr:nvSpPr>
        <xdr:cNvPr id="2" name="1 Rectángulo redondeado">
          <a:extLst>
            <a:ext uri="{FF2B5EF4-FFF2-40B4-BE49-F238E27FC236}">
              <a16:creationId xmlns:a16="http://schemas.microsoft.com/office/drawing/2014/main" id="{00000000-0008-0000-0300-000002000000}"/>
            </a:ext>
          </a:extLst>
        </xdr:cNvPr>
        <xdr:cNvSpPr/>
      </xdr:nvSpPr>
      <xdr:spPr>
        <a:xfrm>
          <a:off x="590550" y="190500"/>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2</xdr:row>
      <xdr:rowOff>0</xdr:rowOff>
    </xdr:from>
    <xdr:to>
      <xdr:col>17</xdr:col>
      <xdr:colOff>723900</xdr:colOff>
      <xdr:row>2</xdr:row>
      <xdr:rowOff>333375</xdr:rowOff>
    </xdr:to>
    <xdr:sp macro="" textlink="">
      <xdr:nvSpPr>
        <xdr:cNvPr id="3" name="2 Rectángulo redondeado">
          <a:extLst>
            <a:ext uri="{FF2B5EF4-FFF2-40B4-BE49-F238E27FC236}">
              <a16:creationId xmlns:a16="http://schemas.microsoft.com/office/drawing/2014/main" id="{00000000-0008-0000-0300-000003000000}"/>
            </a:ext>
          </a:extLst>
        </xdr:cNvPr>
        <xdr:cNvSpPr/>
      </xdr:nvSpPr>
      <xdr:spPr>
        <a:xfrm>
          <a:off x="581025" y="704850"/>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Total concursos presentados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24</xdr:row>
      <xdr:rowOff>142875</xdr:rowOff>
    </xdr:from>
    <xdr:to>
      <xdr:col>17</xdr:col>
      <xdr:colOff>542925</xdr:colOff>
      <xdr:row>25</xdr:row>
      <xdr:rowOff>9525</xdr:rowOff>
    </xdr:to>
    <xdr:sp macro="" textlink="">
      <xdr:nvSpPr>
        <xdr:cNvPr id="4" name="3 Rectángulo redondeado">
          <a:extLst>
            <a:ext uri="{FF2B5EF4-FFF2-40B4-BE49-F238E27FC236}">
              <a16:creationId xmlns:a16="http://schemas.microsoft.com/office/drawing/2014/main" id="{00000000-0008-0000-0300-000004000000}"/>
            </a:ext>
          </a:extLst>
        </xdr:cNvPr>
        <xdr:cNvSpPr/>
      </xdr:nvSpPr>
      <xdr:spPr>
        <a:xfrm>
          <a:off x="581025" y="6076950"/>
          <a:ext cx="15201900"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año anterior de Concursos presentados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flipH="1">
          <a:off x="16783050" y="19050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5</xdr:col>
      <xdr:colOff>742949</xdr:colOff>
      <xdr:row>4</xdr:row>
      <xdr:rowOff>0</xdr:rowOff>
    </xdr:from>
    <xdr:to>
      <xdr:col>13</xdr:col>
      <xdr:colOff>733424</xdr:colOff>
      <xdr:row>18</xdr:row>
      <xdr:rowOff>38100</xdr:rowOff>
    </xdr:to>
    <xdr:graphicFrame macro="">
      <xdr:nvGraphicFramePr>
        <xdr:cNvPr id="6" name="Gráfico 5">
          <a:extLst>
            <a:ext uri="{FF2B5EF4-FFF2-40B4-BE49-F238E27FC236}">
              <a16:creationId xmlns:a16="http://schemas.microsoft.com/office/drawing/2014/main" id="{D2DA7AE8-DD8F-468F-90DB-49C54366DA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17</xdr:col>
      <xdr:colOff>295275</xdr:colOff>
      <xdr:row>1</xdr:row>
      <xdr:rowOff>419100</xdr:rowOff>
    </xdr:to>
    <xdr:sp macro="" textlink="">
      <xdr:nvSpPr>
        <xdr:cNvPr id="2" name="1 Rectángulo redondeado">
          <a:extLst>
            <a:ext uri="{FF2B5EF4-FFF2-40B4-BE49-F238E27FC236}">
              <a16:creationId xmlns:a16="http://schemas.microsoft.com/office/drawing/2014/main" id="{54EBFA31-158A-459B-A577-EEDFA736F3CB}"/>
            </a:ext>
          </a:extLst>
        </xdr:cNvPr>
        <xdr:cNvSpPr/>
      </xdr:nvSpPr>
      <xdr:spPr>
        <a:xfrm>
          <a:off x="590550" y="190500"/>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2</xdr:row>
      <xdr:rowOff>0</xdr:rowOff>
    </xdr:from>
    <xdr:to>
      <xdr:col>17</xdr:col>
      <xdr:colOff>304800</xdr:colOff>
      <xdr:row>2</xdr:row>
      <xdr:rowOff>333375</xdr:rowOff>
    </xdr:to>
    <xdr:sp macro="" textlink="">
      <xdr:nvSpPr>
        <xdr:cNvPr id="3" name="2 Rectángulo redondeado">
          <a:extLst>
            <a:ext uri="{FF2B5EF4-FFF2-40B4-BE49-F238E27FC236}">
              <a16:creationId xmlns:a16="http://schemas.microsoft.com/office/drawing/2014/main" id="{73CA2F6B-AC9D-4DA2-9BF2-9CA8DC7B099F}"/>
            </a:ext>
          </a:extLst>
        </xdr:cNvPr>
        <xdr:cNvSpPr/>
      </xdr:nvSpPr>
      <xdr:spPr>
        <a:xfrm>
          <a:off x="581025" y="704850"/>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presentados por TSJ. Desglose </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18</xdr:col>
      <xdr:colOff>0</xdr:colOff>
      <xdr:row>1</xdr:row>
      <xdr:rowOff>0</xdr:rowOff>
    </xdr:from>
    <xdr:to>
      <xdr:col>19</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9097565D-6AC6-4069-A619-9CE84A265D7E}"/>
            </a:ext>
          </a:extLst>
        </xdr:cNvPr>
        <xdr:cNvSpPr/>
      </xdr:nvSpPr>
      <xdr:spPr>
        <a:xfrm flipH="1">
          <a:off x="39700200" y="190500"/>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18</xdr:col>
      <xdr:colOff>9525</xdr:colOff>
      <xdr:row>1</xdr:row>
      <xdr:rowOff>438150</xdr:rowOff>
    </xdr:to>
    <xdr:sp macro="" textlink="">
      <xdr:nvSpPr>
        <xdr:cNvPr id="2" name="1 Rectángulo redondeado">
          <a:extLst>
            <a:ext uri="{FF2B5EF4-FFF2-40B4-BE49-F238E27FC236}">
              <a16:creationId xmlns:a16="http://schemas.microsoft.com/office/drawing/2014/main" id="{00000000-0008-0000-0400-000002000000}"/>
            </a:ext>
          </a:extLst>
        </xdr:cNvPr>
        <xdr:cNvSpPr/>
      </xdr:nvSpPr>
      <xdr:spPr>
        <a:xfrm>
          <a:off x="771525" y="180975"/>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2</xdr:row>
      <xdr:rowOff>9525</xdr:rowOff>
    </xdr:from>
    <xdr:to>
      <xdr:col>18</xdr:col>
      <xdr:colOff>19050</xdr:colOff>
      <xdr:row>2</xdr:row>
      <xdr:rowOff>342900</xdr:rowOff>
    </xdr:to>
    <xdr:sp macro="" textlink="">
      <xdr:nvSpPr>
        <xdr:cNvPr id="3" name="2 Rectángulo redondeado">
          <a:extLst>
            <a:ext uri="{FF2B5EF4-FFF2-40B4-BE49-F238E27FC236}">
              <a16:creationId xmlns:a16="http://schemas.microsoft.com/office/drawing/2014/main" id="{00000000-0008-0000-0400-000003000000}"/>
            </a:ext>
          </a:extLst>
        </xdr:cNvPr>
        <xdr:cNvSpPr/>
      </xdr:nvSpPr>
      <xdr:spPr>
        <a:xfrm>
          <a:off x="762000" y="685800"/>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declarados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24</xdr:row>
      <xdr:rowOff>200025</xdr:rowOff>
    </xdr:from>
    <xdr:to>
      <xdr:col>18</xdr:col>
      <xdr:colOff>19050</xdr:colOff>
      <xdr:row>25</xdr:row>
      <xdr:rowOff>0</xdr:rowOff>
    </xdr:to>
    <xdr:sp macro="" textlink="">
      <xdr:nvSpPr>
        <xdr:cNvPr id="4" name="3 Rectángulo redondeado">
          <a:extLst>
            <a:ext uri="{FF2B5EF4-FFF2-40B4-BE49-F238E27FC236}">
              <a16:creationId xmlns:a16="http://schemas.microsoft.com/office/drawing/2014/main" id="{00000000-0008-0000-0400-000004000000}"/>
            </a:ext>
          </a:extLst>
        </xdr:cNvPr>
        <xdr:cNvSpPr/>
      </xdr:nvSpPr>
      <xdr:spPr>
        <a:xfrm>
          <a:off x="762000" y="6057900"/>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año anterior de Concursos declarados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400-000005000000}"/>
            </a:ext>
          </a:extLst>
        </xdr:cNvPr>
        <xdr:cNvSpPr/>
      </xdr:nvSpPr>
      <xdr:spPr>
        <a:xfrm flipH="1">
          <a:off x="169449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6</xdr:col>
      <xdr:colOff>19050</xdr:colOff>
      <xdr:row>4</xdr:row>
      <xdr:rowOff>38100</xdr:rowOff>
    </xdr:from>
    <xdr:to>
      <xdr:col>13</xdr:col>
      <xdr:colOff>800100</xdr:colOff>
      <xdr:row>18</xdr:row>
      <xdr:rowOff>0</xdr:rowOff>
    </xdr:to>
    <xdr:graphicFrame macro="">
      <xdr:nvGraphicFramePr>
        <xdr:cNvPr id="6" name="Gráfico 5">
          <a:extLst>
            <a:ext uri="{FF2B5EF4-FFF2-40B4-BE49-F238E27FC236}">
              <a16:creationId xmlns:a16="http://schemas.microsoft.com/office/drawing/2014/main" id="{E815E969-5D7B-46CB-B5BD-90E7D7F740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9525</xdr:rowOff>
    </xdr:from>
    <xdr:to>
      <xdr:col>18</xdr:col>
      <xdr:colOff>28575</xdr:colOff>
      <xdr:row>1</xdr:row>
      <xdr:rowOff>428625</xdr:rowOff>
    </xdr:to>
    <xdr:sp macro="" textlink="">
      <xdr:nvSpPr>
        <xdr:cNvPr id="2" name="1 Rectángulo redondeado">
          <a:extLst>
            <a:ext uri="{FF2B5EF4-FFF2-40B4-BE49-F238E27FC236}">
              <a16:creationId xmlns:a16="http://schemas.microsoft.com/office/drawing/2014/main" id="{00000000-0008-0000-0500-000002000000}"/>
            </a:ext>
          </a:extLst>
        </xdr:cNvPr>
        <xdr:cNvSpPr/>
      </xdr:nvSpPr>
      <xdr:spPr>
        <a:xfrm>
          <a:off x="762000" y="171450"/>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2</xdr:row>
      <xdr:rowOff>0</xdr:rowOff>
    </xdr:from>
    <xdr:to>
      <xdr:col>18</xdr:col>
      <xdr:colOff>47625</xdr:colOff>
      <xdr:row>2</xdr:row>
      <xdr:rowOff>333375</xdr:rowOff>
    </xdr:to>
    <xdr:sp macro="" textlink="">
      <xdr:nvSpPr>
        <xdr:cNvPr id="3" name="2 Rectángulo redondeado">
          <a:extLst>
            <a:ext uri="{FF2B5EF4-FFF2-40B4-BE49-F238E27FC236}">
              <a16:creationId xmlns:a16="http://schemas.microsoft.com/office/drawing/2014/main" id="{00000000-0008-0000-0500-000003000000}"/>
            </a:ext>
          </a:extLst>
        </xdr:cNvPr>
        <xdr:cNvSpPr/>
      </xdr:nvSpPr>
      <xdr:spPr>
        <a:xfrm>
          <a:off x="762000" y="676275"/>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Concursos declarados concluidos art.  470 TRLC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0</xdr:col>
      <xdr:colOff>752475</xdr:colOff>
      <xdr:row>24</xdr:row>
      <xdr:rowOff>85725</xdr:rowOff>
    </xdr:from>
    <xdr:to>
      <xdr:col>18</xdr:col>
      <xdr:colOff>47625</xdr:colOff>
      <xdr:row>25</xdr:row>
      <xdr:rowOff>9525</xdr:rowOff>
    </xdr:to>
    <xdr:sp macro="" textlink="">
      <xdr:nvSpPr>
        <xdr:cNvPr id="4" name="3 Rectángulo redondeado">
          <a:extLst>
            <a:ext uri="{FF2B5EF4-FFF2-40B4-BE49-F238E27FC236}">
              <a16:creationId xmlns:a16="http://schemas.microsoft.com/office/drawing/2014/main" id="{00000000-0008-0000-0500-000004000000}"/>
            </a:ext>
          </a:extLst>
        </xdr:cNvPr>
        <xdr:cNvSpPr/>
      </xdr:nvSpPr>
      <xdr:spPr>
        <a:xfrm>
          <a:off x="752475" y="5857875"/>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año anterior de Concursos declarados concluidos art. 470 TRLC</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flipH="1">
          <a:off x="1691640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6</xdr:col>
      <xdr:colOff>85725</xdr:colOff>
      <xdr:row>4</xdr:row>
      <xdr:rowOff>47625</xdr:rowOff>
    </xdr:from>
    <xdr:to>
      <xdr:col>14</xdr:col>
      <xdr:colOff>19050</xdr:colOff>
      <xdr:row>18</xdr:row>
      <xdr:rowOff>47625</xdr:rowOff>
    </xdr:to>
    <xdr:graphicFrame macro="">
      <xdr:nvGraphicFramePr>
        <xdr:cNvPr id="6" name="Gráfico 5">
          <a:extLst>
            <a:ext uri="{FF2B5EF4-FFF2-40B4-BE49-F238E27FC236}">
              <a16:creationId xmlns:a16="http://schemas.microsoft.com/office/drawing/2014/main" id="{EDA22C26-2013-43AE-B0D0-8671A635F3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xdr:colOff>
      <xdr:row>1</xdr:row>
      <xdr:rowOff>19050</xdr:rowOff>
    </xdr:from>
    <xdr:to>
      <xdr:col>18</xdr:col>
      <xdr:colOff>19050</xdr:colOff>
      <xdr:row>1</xdr:row>
      <xdr:rowOff>438150</xdr:rowOff>
    </xdr:to>
    <xdr:sp macro="" textlink="">
      <xdr:nvSpPr>
        <xdr:cNvPr id="2" name="1 Rectángulo redondeado">
          <a:extLst>
            <a:ext uri="{FF2B5EF4-FFF2-40B4-BE49-F238E27FC236}">
              <a16:creationId xmlns:a16="http://schemas.microsoft.com/office/drawing/2014/main" id="{00000000-0008-0000-0600-000002000000}"/>
            </a:ext>
          </a:extLst>
        </xdr:cNvPr>
        <xdr:cNvSpPr/>
      </xdr:nvSpPr>
      <xdr:spPr>
        <a:xfrm>
          <a:off x="771525" y="180975"/>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2</xdr:row>
      <xdr:rowOff>0</xdr:rowOff>
    </xdr:from>
    <xdr:to>
      <xdr:col>18</xdr:col>
      <xdr:colOff>28575</xdr:colOff>
      <xdr:row>2</xdr:row>
      <xdr:rowOff>333375</xdr:rowOff>
    </xdr:to>
    <xdr:sp macro="" textlink="">
      <xdr:nvSpPr>
        <xdr:cNvPr id="3" name="2 Rectángulo redondeado">
          <a:extLst>
            <a:ext uri="{FF2B5EF4-FFF2-40B4-BE49-F238E27FC236}">
              <a16:creationId xmlns:a16="http://schemas.microsoft.com/office/drawing/2014/main" id="{00000000-0008-0000-0600-000003000000}"/>
            </a:ext>
          </a:extLst>
        </xdr:cNvPr>
        <xdr:cNvSpPr/>
      </xdr:nvSpPr>
      <xdr:spPr>
        <a:xfrm>
          <a:off x="762000" y="676275"/>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Fase de convenio aperturados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0</xdr:colOff>
      <xdr:row>24</xdr:row>
      <xdr:rowOff>95250</xdr:rowOff>
    </xdr:from>
    <xdr:to>
      <xdr:col>18</xdr:col>
      <xdr:colOff>28575</xdr:colOff>
      <xdr:row>25</xdr:row>
      <xdr:rowOff>9525</xdr:rowOff>
    </xdr:to>
    <xdr:sp macro="" textlink="">
      <xdr:nvSpPr>
        <xdr:cNvPr id="4" name="3 Rectángulo redondeado">
          <a:extLst>
            <a:ext uri="{FF2B5EF4-FFF2-40B4-BE49-F238E27FC236}">
              <a16:creationId xmlns:a16="http://schemas.microsoft.com/office/drawing/2014/main" id="{00000000-0008-0000-0600-000004000000}"/>
            </a:ext>
          </a:extLst>
        </xdr:cNvPr>
        <xdr:cNvSpPr/>
      </xdr:nvSpPr>
      <xdr:spPr>
        <a:xfrm>
          <a:off x="762000" y="5924550"/>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año anterior de Fase de convenio</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600-000005000000}"/>
            </a:ext>
          </a:extLst>
        </xdr:cNvPr>
        <xdr:cNvSpPr/>
      </xdr:nvSpPr>
      <xdr:spPr>
        <a:xfrm flipH="1">
          <a:off x="1693545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6</xdr:col>
      <xdr:colOff>85725</xdr:colOff>
      <xdr:row>4</xdr:row>
      <xdr:rowOff>28575</xdr:rowOff>
    </xdr:from>
    <xdr:to>
      <xdr:col>14</xdr:col>
      <xdr:colOff>66675</xdr:colOff>
      <xdr:row>16</xdr:row>
      <xdr:rowOff>200025</xdr:rowOff>
    </xdr:to>
    <xdr:graphicFrame macro="">
      <xdr:nvGraphicFramePr>
        <xdr:cNvPr id="6" name="Gráfico 5">
          <a:extLst>
            <a:ext uri="{FF2B5EF4-FFF2-40B4-BE49-F238E27FC236}">
              <a16:creationId xmlns:a16="http://schemas.microsoft.com/office/drawing/2014/main" id="{26B0154C-F0F0-4B22-ABAB-9128A7FE47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9525</xdr:rowOff>
    </xdr:from>
    <xdr:to>
      <xdr:col>18</xdr:col>
      <xdr:colOff>47625</xdr:colOff>
      <xdr:row>1</xdr:row>
      <xdr:rowOff>428625</xdr:rowOff>
    </xdr:to>
    <xdr:sp macro="" textlink="">
      <xdr:nvSpPr>
        <xdr:cNvPr id="2" name="1 Rectángulo redondeado">
          <a:extLst>
            <a:ext uri="{FF2B5EF4-FFF2-40B4-BE49-F238E27FC236}">
              <a16:creationId xmlns:a16="http://schemas.microsoft.com/office/drawing/2014/main" id="{00000000-0008-0000-0700-000002000000}"/>
            </a:ext>
          </a:extLst>
        </xdr:cNvPr>
        <xdr:cNvSpPr/>
      </xdr:nvSpPr>
      <xdr:spPr>
        <a:xfrm>
          <a:off x="762000" y="171450"/>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9525</xdr:colOff>
      <xdr:row>2</xdr:row>
      <xdr:rowOff>0</xdr:rowOff>
    </xdr:from>
    <xdr:to>
      <xdr:col>18</xdr:col>
      <xdr:colOff>76200</xdr:colOff>
      <xdr:row>2</xdr:row>
      <xdr:rowOff>333375</xdr:rowOff>
    </xdr:to>
    <xdr:sp macro="" textlink="">
      <xdr:nvSpPr>
        <xdr:cNvPr id="3" name="2 Rectángulo redondeado">
          <a:extLst>
            <a:ext uri="{FF2B5EF4-FFF2-40B4-BE49-F238E27FC236}">
              <a16:creationId xmlns:a16="http://schemas.microsoft.com/office/drawing/2014/main" id="{00000000-0008-0000-0700-000003000000}"/>
            </a:ext>
          </a:extLst>
        </xdr:cNvPr>
        <xdr:cNvSpPr/>
      </xdr:nvSpPr>
      <xdr:spPr>
        <a:xfrm>
          <a:off x="771525" y="676275"/>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Liquidación de concursos iniciados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9525</xdr:colOff>
      <xdr:row>24</xdr:row>
      <xdr:rowOff>95250</xdr:rowOff>
    </xdr:from>
    <xdr:to>
      <xdr:col>18</xdr:col>
      <xdr:colOff>76200</xdr:colOff>
      <xdr:row>25</xdr:row>
      <xdr:rowOff>0</xdr:rowOff>
    </xdr:to>
    <xdr:sp macro="" textlink="">
      <xdr:nvSpPr>
        <xdr:cNvPr id="4" name="3 Rectángulo redondeado">
          <a:extLst>
            <a:ext uri="{FF2B5EF4-FFF2-40B4-BE49-F238E27FC236}">
              <a16:creationId xmlns:a16="http://schemas.microsoft.com/office/drawing/2014/main" id="{00000000-0008-0000-0700-000004000000}"/>
            </a:ext>
          </a:extLst>
        </xdr:cNvPr>
        <xdr:cNvSpPr/>
      </xdr:nvSpPr>
      <xdr:spPr>
        <a:xfrm>
          <a:off x="771525" y="5915025"/>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año anterior de Liquidación de Concursos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700-000005000000}"/>
            </a:ext>
          </a:extLst>
        </xdr:cNvPr>
        <xdr:cNvSpPr/>
      </xdr:nvSpPr>
      <xdr:spPr>
        <a:xfrm flipH="1">
          <a:off x="16897350"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6</xdr:col>
      <xdr:colOff>66675</xdr:colOff>
      <xdr:row>4</xdr:row>
      <xdr:rowOff>38100</xdr:rowOff>
    </xdr:from>
    <xdr:to>
      <xdr:col>14</xdr:col>
      <xdr:colOff>47625</xdr:colOff>
      <xdr:row>17</xdr:row>
      <xdr:rowOff>0</xdr:rowOff>
    </xdr:to>
    <xdr:graphicFrame macro="">
      <xdr:nvGraphicFramePr>
        <xdr:cNvPr id="6" name="Gráfico 5">
          <a:extLst>
            <a:ext uri="{FF2B5EF4-FFF2-40B4-BE49-F238E27FC236}">
              <a16:creationId xmlns:a16="http://schemas.microsoft.com/office/drawing/2014/main" id="{5AB7759C-3633-464D-B223-ABF7B3037A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18</xdr:col>
      <xdr:colOff>0</xdr:colOff>
      <xdr:row>1</xdr:row>
      <xdr:rowOff>419100</xdr:rowOff>
    </xdr:to>
    <xdr:sp macro="" textlink="">
      <xdr:nvSpPr>
        <xdr:cNvPr id="2" name="1 Rectángulo redondeado">
          <a:extLst>
            <a:ext uri="{FF2B5EF4-FFF2-40B4-BE49-F238E27FC236}">
              <a16:creationId xmlns:a16="http://schemas.microsoft.com/office/drawing/2014/main" id="{00000000-0008-0000-0800-000002000000}"/>
            </a:ext>
          </a:extLst>
        </xdr:cNvPr>
        <xdr:cNvSpPr/>
      </xdr:nvSpPr>
      <xdr:spPr>
        <a:xfrm>
          <a:off x="762000" y="161925"/>
          <a:ext cx="15363825" cy="4191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algn="ctr"/>
          <a:r>
            <a:rPr lang="es-ES" sz="2000" b="1" cap="all" baseline="0">
              <a:latin typeface="Verdana" panose="020B0604030504040204" pitchFamily="34" charset="0"/>
              <a:ea typeface="Verdana" panose="020B0604030504040204" pitchFamily="34" charset="0"/>
              <a:cs typeface="Verdana" panose="020B0604030504040204" pitchFamily="34" charset="0"/>
            </a:rPr>
            <a:t>Juzgados de lo Mercantil</a:t>
          </a:r>
        </a:p>
      </xdr:txBody>
    </xdr:sp>
    <xdr:clientData/>
  </xdr:twoCellAnchor>
  <xdr:twoCellAnchor editAs="oneCell">
    <xdr:from>
      <xdr:col>1</xdr:col>
      <xdr:colOff>0</xdr:colOff>
      <xdr:row>1</xdr:row>
      <xdr:rowOff>495300</xdr:rowOff>
    </xdr:from>
    <xdr:to>
      <xdr:col>18</xdr:col>
      <xdr:colOff>19050</xdr:colOff>
      <xdr:row>2</xdr:row>
      <xdr:rowOff>314325</xdr:rowOff>
    </xdr:to>
    <xdr:sp macro="" textlink="">
      <xdr:nvSpPr>
        <xdr:cNvPr id="3" name="2 Rectángulo redondeado">
          <a:extLst>
            <a:ext uri="{FF2B5EF4-FFF2-40B4-BE49-F238E27FC236}">
              <a16:creationId xmlns:a16="http://schemas.microsoft.com/office/drawing/2014/main" id="{00000000-0008-0000-0800-000003000000}"/>
            </a:ext>
          </a:extLst>
        </xdr:cNvPr>
        <xdr:cNvSpPr/>
      </xdr:nvSpPr>
      <xdr:spPr>
        <a:xfrm>
          <a:off x="762000" y="657225"/>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Expedientes del art. 169 TRLC (E.R.E's) presentados por TSJ</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editAs="oneCell">
    <xdr:from>
      <xdr:col>1</xdr:col>
      <xdr:colOff>9525</xdr:colOff>
      <xdr:row>24</xdr:row>
      <xdr:rowOff>152400</xdr:rowOff>
    </xdr:from>
    <xdr:to>
      <xdr:col>18</xdr:col>
      <xdr:colOff>28575</xdr:colOff>
      <xdr:row>25</xdr:row>
      <xdr:rowOff>9525</xdr:rowOff>
    </xdr:to>
    <xdr:sp macro="" textlink="">
      <xdr:nvSpPr>
        <xdr:cNvPr id="4" name="3 Rectángulo redondeado">
          <a:extLst>
            <a:ext uri="{FF2B5EF4-FFF2-40B4-BE49-F238E27FC236}">
              <a16:creationId xmlns:a16="http://schemas.microsoft.com/office/drawing/2014/main" id="{00000000-0008-0000-0800-000004000000}"/>
            </a:ext>
          </a:extLst>
        </xdr:cNvPr>
        <xdr:cNvSpPr/>
      </xdr:nvSpPr>
      <xdr:spPr>
        <a:xfrm>
          <a:off x="771525" y="5943600"/>
          <a:ext cx="15382875" cy="333375"/>
        </a:xfrm>
        <a:prstGeom prst="round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ES" sz="1600" b="1">
              <a:latin typeface="Verdana" panose="020B0604030504040204" pitchFamily="34" charset="0"/>
              <a:ea typeface="Verdana" panose="020B0604030504040204" pitchFamily="34" charset="0"/>
              <a:cs typeface="Verdana" panose="020B0604030504040204" pitchFamily="34" charset="0"/>
            </a:rPr>
            <a:t>Evolucion respecto al  año anterior de Expedientes del art. 169 TRLC (E.R.E´s)</a:t>
          </a:r>
          <a:endParaRPr lang="es-ES" sz="2000" b="1">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19</xdr:col>
      <xdr:colOff>0</xdr:colOff>
      <xdr:row>1</xdr:row>
      <xdr:rowOff>0</xdr:rowOff>
    </xdr:from>
    <xdr:to>
      <xdr:col>20</xdr:col>
      <xdr:colOff>9526</xdr:colOff>
      <xdr:row>1</xdr:row>
      <xdr:rowOff>285749</xdr:rowOff>
    </xdr:to>
    <xdr:sp macro="" textlink="">
      <xdr:nvSpPr>
        <xdr:cNvPr id="5" name="4 Pentágono">
          <a:hlinkClick xmlns:r="http://schemas.openxmlformats.org/officeDocument/2006/relationships" r:id="rId1"/>
          <a:extLst>
            <a:ext uri="{FF2B5EF4-FFF2-40B4-BE49-F238E27FC236}">
              <a16:creationId xmlns:a16="http://schemas.microsoft.com/office/drawing/2014/main" id="{00000000-0008-0000-0800-000005000000}"/>
            </a:ext>
          </a:extLst>
        </xdr:cNvPr>
        <xdr:cNvSpPr/>
      </xdr:nvSpPr>
      <xdr:spPr>
        <a:xfrm flipH="1">
          <a:off x="16944975" y="161925"/>
          <a:ext cx="828676" cy="285749"/>
        </a:xfrm>
        <a:prstGeom prst="homePlate">
          <a:avLst>
            <a:gd name="adj" fmla="val 52703"/>
          </a:avLst>
        </a:prstGeom>
        <a:solidFill>
          <a:srgbClr val="4F81BD"/>
        </a:solidFill>
        <a:ln w="25400" cap="flat" cmpd="sng" algn="ctr">
          <a:solidFill>
            <a:srgbClr val="4F81BD">
              <a:shade val="5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small" spc="0" normalizeH="0" baseline="0" noProof="0">
              <a:ln>
                <a:noFill/>
              </a:ln>
              <a:solidFill>
                <a:sysClr val="window" lastClr="FFFFFF"/>
              </a:solidFill>
              <a:effectLst/>
              <a:uLnTx/>
              <a:uFillTx/>
              <a:latin typeface="Calibri"/>
              <a:ea typeface="+mn-ea"/>
              <a:cs typeface="+mn-cs"/>
            </a:rPr>
            <a:t>Inicio</a:t>
          </a:r>
          <a:endParaRPr kumimoji="0" lang="es-ES" sz="1100" b="1" i="0" u="none" strike="noStrike" kern="0" cap="small" spc="0" normalizeH="0" baseline="0" noProof="0">
            <a:ln>
              <a:noFill/>
            </a:ln>
            <a:solidFill>
              <a:sysClr val="window" lastClr="FFFFFF"/>
            </a:solidFill>
            <a:effectLst/>
            <a:uLnTx/>
            <a:uFillTx/>
            <a:latin typeface="Calibri"/>
            <a:ea typeface="+mn-ea"/>
            <a:cs typeface="+mn-cs"/>
          </a:endParaRPr>
        </a:p>
      </xdr:txBody>
    </xdr:sp>
    <xdr:clientData/>
  </xdr:twoCellAnchor>
  <xdr:twoCellAnchor>
    <xdr:from>
      <xdr:col>6</xdr:col>
      <xdr:colOff>38100</xdr:colOff>
      <xdr:row>4</xdr:row>
      <xdr:rowOff>0</xdr:rowOff>
    </xdr:from>
    <xdr:to>
      <xdr:col>14</xdr:col>
      <xdr:colOff>19050</xdr:colOff>
      <xdr:row>16</xdr:row>
      <xdr:rowOff>171450</xdr:rowOff>
    </xdr:to>
    <xdr:graphicFrame macro="">
      <xdr:nvGraphicFramePr>
        <xdr:cNvPr id="6" name="Gráfico 5">
          <a:extLst>
            <a:ext uri="{FF2B5EF4-FFF2-40B4-BE49-F238E27FC236}">
              <a16:creationId xmlns:a16="http://schemas.microsoft.com/office/drawing/2014/main" id="{C5602736-73D4-4CBA-ACB5-30FBC98C62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specto">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L26"/>
  <sheetViews>
    <sheetView tabSelected="1" zoomScaleNormal="100" workbookViewId="0"/>
  </sheetViews>
  <sheetFormatPr baseColWidth="10" defaultRowHeight="12.75" x14ac:dyDescent="0.2"/>
  <cols>
    <col min="1" max="1" width="12.140625" style="1" customWidth="1"/>
    <col min="2" max="2" width="11.85546875" style="1" customWidth="1"/>
    <col min="3" max="3" width="13.140625" style="1" customWidth="1"/>
    <col min="4" max="4" width="11.42578125" style="1"/>
    <col min="5" max="5" width="21.5703125" style="1" customWidth="1"/>
    <col min="6" max="16384" width="11.42578125" style="1"/>
  </cols>
  <sheetData>
    <row r="1" spans="1:12" ht="15" customHeight="1" x14ac:dyDescent="0.2"/>
    <row r="2" spans="1:12" ht="15" customHeight="1" x14ac:dyDescent="0.25">
      <c r="E2" s="2"/>
      <c r="F2" s="3"/>
      <c r="G2" s="3"/>
      <c r="H2" s="3"/>
      <c r="I2" s="3"/>
      <c r="J2" s="3"/>
      <c r="K2" s="3"/>
      <c r="L2" s="3"/>
    </row>
    <row r="3" spans="1:12" ht="15" customHeight="1" x14ac:dyDescent="0.25">
      <c r="D3" s="3"/>
      <c r="E3" s="2"/>
      <c r="F3" s="3"/>
      <c r="G3" s="3"/>
      <c r="H3" s="3"/>
      <c r="I3" s="3"/>
      <c r="J3" s="3"/>
      <c r="K3" s="3"/>
    </row>
    <row r="4" spans="1:12" ht="15" customHeight="1" x14ac:dyDescent="0.25">
      <c r="E4" s="2"/>
      <c r="F4" s="3"/>
      <c r="G4" s="3"/>
      <c r="H4" s="4"/>
      <c r="I4" s="2"/>
      <c r="J4" s="3"/>
      <c r="K4" s="3"/>
    </row>
    <row r="5" spans="1:12" x14ac:dyDescent="0.2">
      <c r="A5" s="8"/>
    </row>
    <row r="6" spans="1:12" x14ac:dyDescent="0.2">
      <c r="A6" s="8"/>
      <c r="B6" s="8"/>
      <c r="C6" s="8"/>
    </row>
    <row r="7" spans="1:12" x14ac:dyDescent="0.2">
      <c r="A7" s="9"/>
      <c r="B7" s="10"/>
      <c r="C7" s="10"/>
    </row>
    <row r="8" spans="1:12" ht="21.75" customHeight="1" x14ac:dyDescent="0.2"/>
    <row r="9" spans="1:12" ht="21.75" customHeight="1" x14ac:dyDescent="0.2"/>
    <row r="10" spans="1:12" ht="21.75" customHeight="1" x14ac:dyDescent="0.2"/>
    <row r="11" spans="1:12" ht="21.75" customHeight="1" x14ac:dyDescent="0.2"/>
    <row r="12" spans="1:12" ht="21.75" customHeight="1" x14ac:dyDescent="0.2"/>
    <row r="13" spans="1:12" ht="21.75" customHeight="1" x14ac:dyDescent="0.2"/>
    <row r="14" spans="1:12" ht="21" customHeight="1" x14ac:dyDescent="0.2">
      <c r="B14" s="11" t="s">
        <v>15</v>
      </c>
      <c r="C14" s="11"/>
      <c r="D14" s="11"/>
      <c r="E14" s="11"/>
      <c r="F14" s="11"/>
      <c r="G14" s="11"/>
      <c r="J14" s="5"/>
    </row>
    <row r="15" spans="1:12" ht="21" customHeight="1" x14ac:dyDescent="0.2">
      <c r="B15" s="11" t="s">
        <v>43</v>
      </c>
      <c r="C15" s="11"/>
      <c r="D15" s="11"/>
      <c r="E15" s="11"/>
      <c r="F15" s="11"/>
      <c r="G15" s="11"/>
      <c r="J15" s="5"/>
    </row>
    <row r="16" spans="1:12" ht="21" customHeight="1" x14ac:dyDescent="0.2">
      <c r="B16" s="52" t="s">
        <v>45</v>
      </c>
      <c r="C16" s="53"/>
      <c r="D16" s="53"/>
      <c r="E16" s="53"/>
      <c r="F16" s="11"/>
      <c r="G16" s="11"/>
      <c r="J16" s="5"/>
    </row>
    <row r="17" spans="2:10" ht="21" customHeight="1" x14ac:dyDescent="0.2">
      <c r="B17" s="11" t="s">
        <v>17</v>
      </c>
      <c r="C17" s="11"/>
      <c r="D17" s="11"/>
      <c r="E17" s="11"/>
      <c r="F17" s="11"/>
      <c r="G17" s="11"/>
      <c r="J17" s="5"/>
    </row>
    <row r="18" spans="2:10" ht="21" customHeight="1" x14ac:dyDescent="0.2">
      <c r="B18" s="11" t="s">
        <v>40</v>
      </c>
      <c r="C18" s="11"/>
      <c r="D18" s="11"/>
      <c r="E18" s="11"/>
      <c r="F18" s="11"/>
      <c r="G18" s="11"/>
      <c r="J18" s="5"/>
    </row>
    <row r="19" spans="2:10" ht="21" customHeight="1" x14ac:dyDescent="0.2">
      <c r="B19" s="11" t="s">
        <v>18</v>
      </c>
      <c r="C19" s="11"/>
      <c r="D19" s="11"/>
      <c r="E19" s="11"/>
      <c r="F19" s="11"/>
      <c r="G19" s="11"/>
      <c r="J19" s="5"/>
    </row>
    <row r="20" spans="2:10" ht="21" customHeight="1" x14ac:dyDescent="0.2">
      <c r="B20" s="11" t="s">
        <v>19</v>
      </c>
      <c r="C20" s="11"/>
      <c r="D20" s="11"/>
      <c r="E20" s="11"/>
      <c r="F20" s="11"/>
      <c r="G20" s="11"/>
      <c r="J20" s="5"/>
    </row>
    <row r="21" spans="2:10" ht="21" customHeight="1" x14ac:dyDescent="0.2">
      <c r="B21" s="11" t="s">
        <v>42</v>
      </c>
      <c r="C21" s="11"/>
      <c r="D21" s="11"/>
      <c r="E21" s="11"/>
      <c r="F21" s="11"/>
      <c r="G21" s="11"/>
      <c r="J21" s="5"/>
    </row>
    <row r="22" spans="2:10" ht="21" customHeight="1" x14ac:dyDescent="0.2">
      <c r="B22" s="11" t="s">
        <v>32</v>
      </c>
      <c r="C22" s="11"/>
      <c r="D22" s="11"/>
      <c r="E22" s="11"/>
      <c r="F22" s="11"/>
      <c r="G22" s="11"/>
      <c r="H22" s="11"/>
      <c r="J22" s="5"/>
    </row>
    <row r="23" spans="2:10" ht="21" customHeight="1" x14ac:dyDescent="0.2">
      <c r="B23" s="11" t="s">
        <v>41</v>
      </c>
      <c r="C23"/>
      <c r="D23"/>
      <c r="E23"/>
      <c r="F23" s="11"/>
      <c r="G23" s="11"/>
      <c r="I23" s="5"/>
    </row>
    <row r="24" spans="2:10" ht="21" customHeight="1" x14ac:dyDescent="0.2">
      <c r="B24" s="11" t="s">
        <v>39</v>
      </c>
      <c r="C24" s="11"/>
      <c r="D24" s="11"/>
      <c r="E24" s="11"/>
      <c r="F24" s="11"/>
      <c r="G24" s="11"/>
      <c r="H24" s="11"/>
      <c r="J24" s="5"/>
    </row>
    <row r="25" spans="2:10" ht="18" customHeight="1" x14ac:dyDescent="0.25">
      <c r="B25" s="11" t="s">
        <v>102</v>
      </c>
      <c r="C25" s="2"/>
      <c r="D25"/>
      <c r="E25"/>
      <c r="F25"/>
      <c r="G25"/>
      <c r="H25"/>
      <c r="I25"/>
      <c r="J25"/>
    </row>
    <row r="26" spans="2:10" ht="15" x14ac:dyDescent="0.2">
      <c r="I26" s="7"/>
      <c r="J26" s="6"/>
    </row>
  </sheetData>
  <mergeCells count="1">
    <mergeCell ref="B16:E16"/>
  </mergeCells>
  <phoneticPr fontId="0" type="noConversion"/>
  <hyperlinks>
    <hyperlink ref="B15" location="'Concursos presentados TSJ'!A1" display="Concursos presentados por TSJ" xr:uid="{00000000-0004-0000-0000-000001000000}"/>
    <hyperlink ref="B14" location="'Concursos presentados TSJ'!A1" display="Concursos presentados por TSJ" xr:uid="{00000000-0004-0000-0000-000005000000}"/>
    <hyperlink ref="B19:E19" location="'Concursos Convenio TSJ'!A1" display="Concursos. Fase de convenio por TSJ" xr:uid="{00000000-0004-0000-0000-000006000000}"/>
    <hyperlink ref="D26:J26" location="'Lanzamientos 1· instancia prov'!A1" display="Lanzamientos recibidos en los Juzgados de 1ª  instancia por provincias" xr:uid="{00000000-0004-0000-0000-000007000000}"/>
    <hyperlink ref="B18:D18" location="'Concursos declarados art. 176 b'!A1" display="Concursos declarados art. 176 bis por TSJ" xr:uid="{00000000-0004-0000-0000-00000A000000}"/>
    <hyperlink ref="B18:F18" location="'Con. declarados art.176 b TSJ'!A1" display="Concursos declarados art. 176 bis por TSJ" xr:uid="{00000000-0004-0000-0000-00000C000000}"/>
    <hyperlink ref="B17:D17" location="'Concursos declarados TSJ'!A1" display="Concursos declarados por TSJ" xr:uid="{00000000-0004-0000-0000-00000E000000}"/>
    <hyperlink ref="B21" location="'E.R.E''s TSJ'!A1" display="Concursos. Expedientes del art. 64 LC por TSJ" xr:uid="{00000000-0004-0000-0000-00000F000000}"/>
    <hyperlink ref="B21:F21" location="'E.R.E''s TSJ'!A1" display="Concursos. Expedientes del art. 64 LC por TSJ" xr:uid="{00000000-0004-0000-0000-000013000000}"/>
    <hyperlink ref="B18:G18" location="'Con. declarados concluidos TSJ'!A1" display="Concursos declarados concluidos art. 176 bis por TSJ" xr:uid="{00000000-0004-0000-0000-000015000000}"/>
    <hyperlink ref="B20:E20" location="'Concursos Liquidación TSJ'!A1" display="Concursos. Liquidación por TSJ" xr:uid="{00000000-0004-0000-0000-000016000000}"/>
    <hyperlink ref="B14:E14" location="'Definiciones y conceptos'!A1" display="Definiciones y conceptos" xr:uid="{00000000-0004-0000-0000-000017000000}"/>
    <hyperlink ref="B22:G22" location="'Consecutivos tramite TSJ'!A1" display="Concursos consecutivos admitidos a trámite por TSJ" xr:uid="{00000000-0004-0000-0000-000018000000}"/>
    <hyperlink ref="B24:H24" location="'Consecutivos declar conclu  TSJ'!A1" display="Concursos consecutivos declarados y concluidos art. 176 bis por TSJ" xr:uid="{00000000-0004-0000-0000-000019000000}"/>
    <hyperlink ref="B23" location="'Consecutivos declarados TSJ'!A1" display="Consecutivos declarados TSJ'!A1" xr:uid="{BF93C2C5-D99F-4285-A0C5-4C2E28945FC5}"/>
    <hyperlink ref="B16" location="'Concursos presentados TSJ'!A1" display="Concursos presentados por TSJ" xr:uid="{626B6E15-06FF-4C48-A1C2-D27DF6094749}"/>
    <hyperlink ref="B16:E16" location="'Concursos presentados TSJ desgl'!A1" display="Concursos presentados por TSJ. Desglose" xr:uid="{19E2B1B8-89B3-402E-8F45-5A443C9634FD}"/>
    <hyperlink ref="B25" location="Provincias!A1" display="Datos provinciales" xr:uid="{50BA5849-DC44-4113-8B6D-569343D14BDA}"/>
    <hyperlink ref="B15:E15" location="'Concursos presentados TSJ total'!A1" display="Total concursos presentados por TSJ" xr:uid="{973A79F4-0062-4658-BB92-4F04BF2B19AE}"/>
  </hyperlinks>
  <pageMargins left="0.75" right="0.75" top="1" bottom="1" header="0" footer="0"/>
  <pageSetup paperSize="9" scale="69" orientation="portrait" verticalDpi="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R45"/>
  <sheetViews>
    <sheetView zoomScaleNormal="100" workbookViewId="0">
      <selection activeCell="C45" sqref="C45"/>
    </sheetView>
  </sheetViews>
  <sheetFormatPr baseColWidth="10" defaultRowHeight="12.75" x14ac:dyDescent="0.2"/>
  <cols>
    <col min="1" max="1" width="8.7109375" style="1" customWidth="1"/>
    <col min="2" max="2" width="33.85546875" style="1" customWidth="1"/>
    <col min="3" max="56" width="12.28515625" style="1" customWidth="1"/>
    <col min="57" max="16384" width="11.42578125" style="1"/>
  </cols>
  <sheetData>
    <row r="2" spans="2:18" ht="40.5" customHeight="1" x14ac:dyDescent="0.25">
      <c r="B2" s="13"/>
      <c r="R2" s="12"/>
    </row>
    <row r="3" spans="2:18" s="14" customFormat="1" ht="28.5" customHeight="1" x14ac:dyDescent="0.2">
      <c r="B3" s="27"/>
    </row>
    <row r="5" spans="2:18" ht="39" customHeight="1" x14ac:dyDescent="0.2">
      <c r="C5" s="19">
        <v>2021</v>
      </c>
      <c r="D5" s="19">
        <v>2022</v>
      </c>
    </row>
    <row r="6" spans="2:18" s="14" customFormat="1" ht="17.100000000000001" customHeight="1" thickBot="1" x14ac:dyDescent="0.25">
      <c r="B6" s="21" t="s">
        <v>12</v>
      </c>
      <c r="C6" s="42">
        <v>0</v>
      </c>
      <c r="D6" s="42">
        <v>6</v>
      </c>
    </row>
    <row r="7" spans="2:18" s="14" customFormat="1" ht="17.100000000000001" customHeight="1" thickBot="1" x14ac:dyDescent="0.25">
      <c r="B7" s="21" t="s">
        <v>13</v>
      </c>
      <c r="C7" s="42">
        <v>0</v>
      </c>
      <c r="D7" s="42">
        <v>6</v>
      </c>
    </row>
    <row r="8" spans="2:18" s="14" customFormat="1" ht="17.100000000000001" customHeight="1" thickBot="1" x14ac:dyDescent="0.25">
      <c r="B8" s="21" t="s">
        <v>35</v>
      </c>
      <c r="C8" s="42">
        <v>0</v>
      </c>
      <c r="D8" s="42">
        <v>0</v>
      </c>
    </row>
    <row r="9" spans="2:18" s="14" customFormat="1" ht="17.100000000000001" customHeight="1" thickBot="1" x14ac:dyDescent="0.25">
      <c r="B9" s="21" t="s">
        <v>8</v>
      </c>
      <c r="C9" s="42">
        <v>0</v>
      </c>
      <c r="D9" s="42">
        <v>15</v>
      </c>
    </row>
    <row r="10" spans="2:18" s="14" customFormat="1" ht="17.100000000000001" customHeight="1" thickBot="1" x14ac:dyDescent="0.25">
      <c r="B10" s="21" t="s">
        <v>0</v>
      </c>
      <c r="C10" s="42">
        <v>0</v>
      </c>
      <c r="D10" s="42">
        <v>10</v>
      </c>
    </row>
    <row r="11" spans="2:18" s="14" customFormat="1" ht="17.100000000000001" customHeight="1" thickBot="1" x14ac:dyDescent="0.25">
      <c r="B11" s="21" t="s">
        <v>1</v>
      </c>
      <c r="C11" s="42">
        <v>0</v>
      </c>
      <c r="D11" s="42">
        <v>0</v>
      </c>
    </row>
    <row r="12" spans="2:18" s="14" customFormat="1" ht="17.100000000000001" customHeight="1" thickBot="1" x14ac:dyDescent="0.25">
      <c r="B12" s="21" t="s">
        <v>14</v>
      </c>
      <c r="C12" s="42">
        <v>0</v>
      </c>
      <c r="D12" s="42">
        <v>7</v>
      </c>
    </row>
    <row r="13" spans="2:18" s="14" customFormat="1" ht="17.100000000000001" customHeight="1" thickBot="1" x14ac:dyDescent="0.25">
      <c r="B13" s="21" t="s">
        <v>10</v>
      </c>
      <c r="C13" s="42">
        <v>0</v>
      </c>
      <c r="D13" s="42">
        <v>0</v>
      </c>
    </row>
    <row r="14" spans="2:18" s="14" customFormat="1" ht="17.100000000000001" customHeight="1" thickBot="1" x14ac:dyDescent="0.25">
      <c r="B14" s="21" t="s">
        <v>7</v>
      </c>
      <c r="C14" s="42">
        <v>0</v>
      </c>
      <c r="D14" s="42">
        <v>0</v>
      </c>
    </row>
    <row r="15" spans="2:18" s="14" customFormat="1" ht="17.100000000000001" customHeight="1" thickBot="1" x14ac:dyDescent="0.25">
      <c r="B15" s="21" t="s">
        <v>9</v>
      </c>
      <c r="C15" s="42">
        <v>0</v>
      </c>
      <c r="D15" s="42">
        <v>18</v>
      </c>
    </row>
    <row r="16" spans="2:18" s="14" customFormat="1" ht="17.100000000000001" customHeight="1" thickBot="1" x14ac:dyDescent="0.25">
      <c r="B16" s="21" t="s">
        <v>4</v>
      </c>
      <c r="C16" s="42">
        <v>0</v>
      </c>
      <c r="D16" s="42">
        <v>5</v>
      </c>
    </row>
    <row r="17" spans="2:5" s="14" customFormat="1" ht="17.100000000000001" customHeight="1" thickBot="1" x14ac:dyDescent="0.25">
      <c r="B17" s="21" t="s">
        <v>2</v>
      </c>
      <c r="C17" s="42">
        <v>0</v>
      </c>
      <c r="D17" s="42">
        <v>16</v>
      </c>
    </row>
    <row r="18" spans="2:5" s="14" customFormat="1" ht="17.100000000000001" customHeight="1" thickBot="1" x14ac:dyDescent="0.25">
      <c r="B18" s="21" t="s">
        <v>36</v>
      </c>
      <c r="C18" s="42">
        <v>3</v>
      </c>
      <c r="D18" s="42">
        <v>35</v>
      </c>
    </row>
    <row r="19" spans="2:5" s="14" customFormat="1" ht="17.100000000000001" customHeight="1" thickBot="1" x14ac:dyDescent="0.25">
      <c r="B19" s="21" t="s">
        <v>37</v>
      </c>
      <c r="C19" s="42">
        <v>0</v>
      </c>
      <c r="D19" s="42">
        <v>0</v>
      </c>
    </row>
    <row r="20" spans="2:5" s="14" customFormat="1" ht="17.100000000000001" customHeight="1" thickBot="1" x14ac:dyDescent="0.25">
      <c r="B20" s="21" t="s">
        <v>38</v>
      </c>
      <c r="C20" s="42">
        <v>0</v>
      </c>
      <c r="D20" s="42">
        <v>0</v>
      </c>
    </row>
    <row r="21" spans="2:5" s="14" customFormat="1" ht="17.100000000000001" customHeight="1" thickBot="1" x14ac:dyDescent="0.25">
      <c r="B21" s="21" t="s">
        <v>11</v>
      </c>
      <c r="C21" s="42">
        <v>0</v>
      </c>
      <c r="D21" s="42">
        <v>0</v>
      </c>
    </row>
    <row r="22" spans="2:5" s="14" customFormat="1" ht="17.100000000000001" customHeight="1" thickBot="1" x14ac:dyDescent="0.25">
      <c r="B22" s="21" t="s">
        <v>3</v>
      </c>
      <c r="C22" s="42">
        <v>0</v>
      </c>
      <c r="D22" s="42">
        <v>0</v>
      </c>
    </row>
    <row r="23" spans="2:5" s="14" customFormat="1" ht="17.100000000000001" customHeight="1" thickBot="1" x14ac:dyDescent="0.25">
      <c r="B23" s="39" t="s">
        <v>5</v>
      </c>
      <c r="C23" s="38">
        <v>3</v>
      </c>
      <c r="D23" s="38">
        <f>SUM(D6:D22)</f>
        <v>118</v>
      </c>
    </row>
    <row r="24" spans="2:5" s="14" customFormat="1" ht="25.5" customHeight="1" x14ac:dyDescent="0.2"/>
    <row r="25" spans="2:5" s="14" customFormat="1" ht="37.5" customHeight="1" x14ac:dyDescent="0.2">
      <c r="B25" s="40"/>
      <c r="C25" s="40"/>
      <c r="D25" s="40"/>
      <c r="E25" s="40"/>
    </row>
    <row r="26" spans="2:5" s="14" customFormat="1" x14ac:dyDescent="0.2"/>
    <row r="27" spans="2:5" s="14" customFormat="1" ht="39" customHeight="1" x14ac:dyDescent="0.2">
      <c r="B27" s="1"/>
      <c r="C27" s="20" t="s">
        <v>108</v>
      </c>
    </row>
    <row r="28" spans="2:5" s="14" customFormat="1" ht="17.100000000000001" customHeight="1" thickBot="1" x14ac:dyDescent="0.25">
      <c r="B28" s="21" t="s">
        <v>12</v>
      </c>
      <c r="C28" s="44" t="str">
        <f t="shared" ref="C28:C45" si="0">+IF(C6&gt;0,(D6-C6)/C6,"-")</f>
        <v>-</v>
      </c>
    </row>
    <row r="29" spans="2:5" s="14" customFormat="1" ht="17.100000000000001" customHeight="1" thickBot="1" x14ac:dyDescent="0.25">
      <c r="B29" s="21" t="s">
        <v>13</v>
      </c>
      <c r="C29" s="44" t="str">
        <f t="shared" si="0"/>
        <v>-</v>
      </c>
    </row>
    <row r="30" spans="2:5" s="14" customFormat="1" ht="17.100000000000001" customHeight="1" thickBot="1" x14ac:dyDescent="0.25">
      <c r="B30" s="21" t="s">
        <v>35</v>
      </c>
      <c r="C30" s="44" t="str">
        <f t="shared" si="0"/>
        <v>-</v>
      </c>
    </row>
    <row r="31" spans="2:5" s="14" customFormat="1" ht="17.100000000000001" customHeight="1" thickBot="1" x14ac:dyDescent="0.25">
      <c r="B31" s="21" t="s">
        <v>8</v>
      </c>
      <c r="C31" s="44" t="str">
        <f t="shared" si="0"/>
        <v>-</v>
      </c>
    </row>
    <row r="32" spans="2:5" s="14" customFormat="1" ht="17.100000000000001" customHeight="1" thickBot="1" x14ac:dyDescent="0.25">
      <c r="B32" s="21" t="s">
        <v>0</v>
      </c>
      <c r="C32" s="44" t="str">
        <f t="shared" si="0"/>
        <v>-</v>
      </c>
    </row>
    <row r="33" spans="2:3" s="14" customFormat="1" ht="17.100000000000001" customHeight="1" thickBot="1" x14ac:dyDescent="0.25">
      <c r="B33" s="21" t="s">
        <v>1</v>
      </c>
      <c r="C33" s="44" t="str">
        <f t="shared" si="0"/>
        <v>-</v>
      </c>
    </row>
    <row r="34" spans="2:3" s="14" customFormat="1" ht="17.100000000000001" customHeight="1" thickBot="1" x14ac:dyDescent="0.25">
      <c r="B34" s="21" t="s">
        <v>14</v>
      </c>
      <c r="C34" s="44" t="str">
        <f t="shared" si="0"/>
        <v>-</v>
      </c>
    </row>
    <row r="35" spans="2:3" s="14" customFormat="1" ht="17.100000000000001" customHeight="1" thickBot="1" x14ac:dyDescent="0.25">
      <c r="B35" s="21" t="s">
        <v>10</v>
      </c>
      <c r="C35" s="44" t="str">
        <f t="shared" si="0"/>
        <v>-</v>
      </c>
    </row>
    <row r="36" spans="2:3" s="14" customFormat="1" ht="17.100000000000001" customHeight="1" thickBot="1" x14ac:dyDescent="0.25">
      <c r="B36" s="21" t="s">
        <v>7</v>
      </c>
      <c r="C36" s="44" t="str">
        <f t="shared" si="0"/>
        <v>-</v>
      </c>
    </row>
    <row r="37" spans="2:3" s="14" customFormat="1" ht="17.100000000000001" customHeight="1" thickBot="1" x14ac:dyDescent="0.25">
      <c r="B37" s="21" t="s">
        <v>9</v>
      </c>
      <c r="C37" s="44" t="str">
        <f t="shared" si="0"/>
        <v>-</v>
      </c>
    </row>
    <row r="38" spans="2:3" s="14" customFormat="1" ht="17.100000000000001" customHeight="1" thickBot="1" x14ac:dyDescent="0.25">
      <c r="B38" s="21" t="s">
        <v>4</v>
      </c>
      <c r="C38" s="44" t="str">
        <f t="shared" si="0"/>
        <v>-</v>
      </c>
    </row>
    <row r="39" spans="2:3" s="14" customFormat="1" ht="17.100000000000001" customHeight="1" thickBot="1" x14ac:dyDescent="0.25">
      <c r="B39" s="21" t="s">
        <v>2</v>
      </c>
      <c r="C39" s="44" t="str">
        <f t="shared" si="0"/>
        <v>-</v>
      </c>
    </row>
    <row r="40" spans="2:3" s="14" customFormat="1" ht="17.100000000000001" customHeight="1" thickBot="1" x14ac:dyDescent="0.25">
      <c r="B40" s="21" t="s">
        <v>36</v>
      </c>
      <c r="C40" s="44">
        <f t="shared" si="0"/>
        <v>10.666666666666666</v>
      </c>
    </row>
    <row r="41" spans="2:3" s="14" customFormat="1" ht="17.100000000000001" customHeight="1" thickBot="1" x14ac:dyDescent="0.25">
      <c r="B41" s="21" t="s">
        <v>37</v>
      </c>
      <c r="C41" s="44" t="str">
        <f t="shared" si="0"/>
        <v>-</v>
      </c>
    </row>
    <row r="42" spans="2:3" s="14" customFormat="1" ht="17.100000000000001" customHeight="1" thickBot="1" x14ac:dyDescent="0.25">
      <c r="B42" s="21" t="s">
        <v>38</v>
      </c>
      <c r="C42" s="44" t="str">
        <f t="shared" si="0"/>
        <v>-</v>
      </c>
    </row>
    <row r="43" spans="2:3" s="14" customFormat="1" ht="17.100000000000001" customHeight="1" thickBot="1" x14ac:dyDescent="0.25">
      <c r="B43" s="21" t="s">
        <v>11</v>
      </c>
      <c r="C43" s="44" t="str">
        <f t="shared" si="0"/>
        <v>-</v>
      </c>
    </row>
    <row r="44" spans="2:3" ht="17.100000000000001" customHeight="1" thickBot="1" x14ac:dyDescent="0.25">
      <c r="B44" s="21" t="s">
        <v>3</v>
      </c>
      <c r="C44" s="44" t="str">
        <f t="shared" si="0"/>
        <v>-</v>
      </c>
    </row>
    <row r="45" spans="2:3" ht="17.100000000000001" customHeight="1" thickBot="1" x14ac:dyDescent="0.25">
      <c r="B45" s="39" t="s">
        <v>5</v>
      </c>
      <c r="C45" s="41">
        <f t="shared" si="0"/>
        <v>38.333333333333336</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R45"/>
  <sheetViews>
    <sheetView zoomScaleNormal="100" workbookViewId="0">
      <selection activeCell="L23" sqref="L23"/>
    </sheetView>
  </sheetViews>
  <sheetFormatPr baseColWidth="10" defaultRowHeight="12.75" x14ac:dyDescent="0.2"/>
  <cols>
    <col min="1" max="1" width="8.7109375" style="1" customWidth="1"/>
    <col min="2" max="2" width="33.85546875" style="1" customWidth="1"/>
    <col min="3" max="56" width="12.28515625" style="1" customWidth="1"/>
    <col min="57" max="16384" width="11.42578125" style="1"/>
  </cols>
  <sheetData>
    <row r="2" spans="2:18" ht="40.5" customHeight="1" x14ac:dyDescent="0.25">
      <c r="B2" s="13"/>
      <c r="R2" s="12"/>
    </row>
    <row r="3" spans="2:18" s="14" customFormat="1" ht="28.5" customHeight="1" x14ac:dyDescent="0.2">
      <c r="B3" s="27"/>
    </row>
    <row r="5" spans="2:18" ht="39" customHeight="1" x14ac:dyDescent="0.2">
      <c r="C5" s="19">
        <v>2021</v>
      </c>
      <c r="D5" s="19">
        <v>2022</v>
      </c>
    </row>
    <row r="6" spans="2:18" s="14" customFormat="1" ht="17.100000000000001" customHeight="1" thickBot="1" x14ac:dyDescent="0.25">
      <c r="B6" s="21" t="s">
        <v>12</v>
      </c>
      <c r="C6" s="22">
        <v>227</v>
      </c>
      <c r="D6" s="22">
        <v>351</v>
      </c>
      <c r="N6" s="49"/>
      <c r="O6" s="49"/>
    </row>
    <row r="7" spans="2:18" s="14" customFormat="1" ht="17.100000000000001" customHeight="1" thickBot="1" x14ac:dyDescent="0.25">
      <c r="B7" s="21" t="s">
        <v>13</v>
      </c>
      <c r="C7" s="22">
        <v>27</v>
      </c>
      <c r="D7" s="22">
        <v>98</v>
      </c>
      <c r="N7" s="49"/>
      <c r="O7" s="49"/>
    </row>
    <row r="8" spans="2:18" s="14" customFormat="1" ht="17.100000000000001" customHeight="1" thickBot="1" x14ac:dyDescent="0.25">
      <c r="B8" s="21" t="s">
        <v>35</v>
      </c>
      <c r="C8" s="22">
        <v>35</v>
      </c>
      <c r="D8" s="22">
        <v>50</v>
      </c>
      <c r="N8" s="49"/>
      <c r="O8" s="49"/>
    </row>
    <row r="9" spans="2:18" s="14" customFormat="1" ht="17.100000000000001" customHeight="1" thickBot="1" x14ac:dyDescent="0.25">
      <c r="B9" s="21" t="s">
        <v>8</v>
      </c>
      <c r="C9" s="22">
        <v>29</v>
      </c>
      <c r="D9" s="22">
        <v>84</v>
      </c>
      <c r="N9" s="49"/>
      <c r="O9" s="49"/>
    </row>
    <row r="10" spans="2:18" s="14" customFormat="1" ht="17.100000000000001" customHeight="1" thickBot="1" x14ac:dyDescent="0.25">
      <c r="B10" s="21" t="s">
        <v>0</v>
      </c>
      <c r="C10" s="22">
        <v>31</v>
      </c>
      <c r="D10" s="22">
        <v>105</v>
      </c>
      <c r="N10" s="49"/>
      <c r="O10" s="49"/>
    </row>
    <row r="11" spans="2:18" s="14" customFormat="1" ht="17.100000000000001" customHeight="1" thickBot="1" x14ac:dyDescent="0.25">
      <c r="B11" s="21" t="s">
        <v>1</v>
      </c>
      <c r="C11" s="22">
        <v>10</v>
      </c>
      <c r="D11" s="22">
        <v>15</v>
      </c>
      <c r="N11" s="49"/>
      <c r="O11" s="49"/>
    </row>
    <row r="12" spans="2:18" s="14" customFormat="1" ht="17.100000000000001" customHeight="1" thickBot="1" x14ac:dyDescent="0.25">
      <c r="B12" s="21" t="s">
        <v>14</v>
      </c>
      <c r="C12" s="22">
        <v>70</v>
      </c>
      <c r="D12" s="22">
        <v>134</v>
      </c>
      <c r="N12" s="49"/>
      <c r="O12" s="49"/>
    </row>
    <row r="13" spans="2:18" s="14" customFormat="1" ht="17.100000000000001" customHeight="1" thickBot="1" x14ac:dyDescent="0.25">
      <c r="B13" s="21" t="s">
        <v>10</v>
      </c>
      <c r="C13" s="22">
        <v>49</v>
      </c>
      <c r="D13" s="22">
        <v>110</v>
      </c>
      <c r="N13" s="49"/>
      <c r="O13" s="49"/>
    </row>
    <row r="14" spans="2:18" s="14" customFormat="1" ht="17.100000000000001" customHeight="1" thickBot="1" x14ac:dyDescent="0.25">
      <c r="B14" s="21" t="s">
        <v>7</v>
      </c>
      <c r="C14" s="22">
        <v>1596</v>
      </c>
      <c r="D14" s="22">
        <v>2219</v>
      </c>
      <c r="N14" s="49"/>
      <c r="O14" s="49"/>
    </row>
    <row r="15" spans="2:18" s="14" customFormat="1" ht="17.100000000000001" customHeight="1" thickBot="1" x14ac:dyDescent="0.25">
      <c r="B15" s="21" t="s">
        <v>9</v>
      </c>
      <c r="C15" s="22">
        <v>194</v>
      </c>
      <c r="D15" s="22">
        <v>363</v>
      </c>
      <c r="N15" s="49"/>
      <c r="O15" s="49"/>
    </row>
    <row r="16" spans="2:18" s="14" customFormat="1" ht="17.100000000000001" customHeight="1" thickBot="1" x14ac:dyDescent="0.25">
      <c r="B16" s="21" t="s">
        <v>4</v>
      </c>
      <c r="C16" s="22">
        <v>23</v>
      </c>
      <c r="D16" s="22">
        <v>21</v>
      </c>
      <c r="N16" s="49"/>
      <c r="O16" s="49"/>
    </row>
    <row r="17" spans="2:15" s="14" customFormat="1" ht="17.100000000000001" customHeight="1" thickBot="1" x14ac:dyDescent="0.25">
      <c r="B17" s="21" t="s">
        <v>2</v>
      </c>
      <c r="C17" s="22">
        <v>85</v>
      </c>
      <c r="D17" s="22">
        <v>189</v>
      </c>
      <c r="N17" s="49"/>
      <c r="O17" s="49"/>
    </row>
    <row r="18" spans="2:15" s="14" customFormat="1" ht="17.100000000000001" customHeight="1" thickBot="1" x14ac:dyDescent="0.25">
      <c r="B18" s="21" t="s">
        <v>36</v>
      </c>
      <c r="C18" s="22">
        <v>251</v>
      </c>
      <c r="D18" s="22">
        <v>611</v>
      </c>
      <c r="N18" s="49"/>
      <c r="O18" s="49"/>
    </row>
    <row r="19" spans="2:15" s="14" customFormat="1" ht="17.100000000000001" customHeight="1" thickBot="1" x14ac:dyDescent="0.25">
      <c r="B19" s="21" t="s">
        <v>37</v>
      </c>
      <c r="C19" s="22">
        <v>30</v>
      </c>
      <c r="D19" s="22">
        <v>112</v>
      </c>
      <c r="N19" s="49"/>
      <c r="O19" s="49"/>
    </row>
    <row r="20" spans="2:15" s="14" customFormat="1" ht="17.100000000000001" customHeight="1" thickBot="1" x14ac:dyDescent="0.25">
      <c r="B20" s="21" t="s">
        <v>38</v>
      </c>
      <c r="C20" s="22">
        <v>13</v>
      </c>
      <c r="D20" s="22">
        <v>27</v>
      </c>
      <c r="N20" s="49"/>
      <c r="O20" s="49"/>
    </row>
    <row r="21" spans="2:15" s="14" customFormat="1" ht="17.100000000000001" customHeight="1" thickBot="1" x14ac:dyDescent="0.25">
      <c r="B21" s="21" t="s">
        <v>11</v>
      </c>
      <c r="C21" s="22">
        <v>36</v>
      </c>
      <c r="D21" s="22">
        <v>91</v>
      </c>
      <c r="N21" s="49"/>
      <c r="O21" s="49"/>
    </row>
    <row r="22" spans="2:15" s="14" customFormat="1" ht="17.100000000000001" customHeight="1" thickBot="1" x14ac:dyDescent="0.25">
      <c r="B22" s="21" t="s">
        <v>3</v>
      </c>
      <c r="C22" s="22">
        <v>11</v>
      </c>
      <c r="D22" s="22">
        <v>9</v>
      </c>
      <c r="N22" s="49"/>
      <c r="O22" s="49"/>
    </row>
    <row r="23" spans="2:15" s="14" customFormat="1" ht="17.100000000000001" customHeight="1" thickBot="1" x14ac:dyDescent="0.25">
      <c r="B23" s="39" t="s">
        <v>5</v>
      </c>
      <c r="C23" s="38">
        <v>2717</v>
      </c>
      <c r="D23" s="38">
        <f>SUM(D6:D22)</f>
        <v>4589</v>
      </c>
      <c r="N23" s="49"/>
      <c r="O23" s="49"/>
    </row>
    <row r="24" spans="2:15" s="14" customFormat="1" ht="25.5" customHeight="1" x14ac:dyDescent="0.2"/>
    <row r="25" spans="2:15" s="14" customFormat="1" ht="37.5" customHeight="1" x14ac:dyDescent="0.2">
      <c r="B25" s="40"/>
      <c r="C25" s="40"/>
      <c r="D25" s="40"/>
      <c r="E25" s="40"/>
    </row>
    <row r="26" spans="2:15" s="14" customFormat="1" x14ac:dyDescent="0.2"/>
    <row r="27" spans="2:15" s="14" customFormat="1" ht="39" customHeight="1" x14ac:dyDescent="0.2">
      <c r="B27" s="1"/>
      <c r="C27" s="20" t="s">
        <v>108</v>
      </c>
    </row>
    <row r="28" spans="2:15" s="14" customFormat="1" ht="17.100000000000001" customHeight="1" thickBot="1" x14ac:dyDescent="0.25">
      <c r="B28" s="21" t="s">
        <v>12</v>
      </c>
      <c r="C28" s="23">
        <f t="shared" ref="C28:C45" si="0">+IF(C6&gt;0,(D6-C6)/C6,"-")</f>
        <v>0.54625550660792954</v>
      </c>
    </row>
    <row r="29" spans="2:15" s="14" customFormat="1" ht="17.100000000000001" customHeight="1" thickBot="1" x14ac:dyDescent="0.25">
      <c r="B29" s="21" t="s">
        <v>13</v>
      </c>
      <c r="C29" s="23">
        <f t="shared" si="0"/>
        <v>2.6296296296296298</v>
      </c>
    </row>
    <row r="30" spans="2:15" s="14" customFormat="1" ht="17.100000000000001" customHeight="1" thickBot="1" x14ac:dyDescent="0.25">
      <c r="B30" s="21" t="s">
        <v>35</v>
      </c>
      <c r="C30" s="23">
        <f t="shared" si="0"/>
        <v>0.42857142857142855</v>
      </c>
    </row>
    <row r="31" spans="2:15" s="14" customFormat="1" ht="17.100000000000001" customHeight="1" thickBot="1" x14ac:dyDescent="0.25">
      <c r="B31" s="21" t="s">
        <v>8</v>
      </c>
      <c r="C31" s="23">
        <f t="shared" si="0"/>
        <v>1.896551724137931</v>
      </c>
    </row>
    <row r="32" spans="2:15" s="14" customFormat="1" ht="17.100000000000001" customHeight="1" thickBot="1" x14ac:dyDescent="0.25">
      <c r="B32" s="21" t="s">
        <v>0</v>
      </c>
      <c r="C32" s="23">
        <f t="shared" si="0"/>
        <v>2.3870967741935485</v>
      </c>
    </row>
    <row r="33" spans="2:3" s="14" customFormat="1" ht="17.100000000000001" customHeight="1" thickBot="1" x14ac:dyDescent="0.25">
      <c r="B33" s="21" t="s">
        <v>1</v>
      </c>
      <c r="C33" s="23">
        <f t="shared" si="0"/>
        <v>0.5</v>
      </c>
    </row>
    <row r="34" spans="2:3" s="14" customFormat="1" ht="17.100000000000001" customHeight="1" thickBot="1" x14ac:dyDescent="0.25">
      <c r="B34" s="21" t="s">
        <v>14</v>
      </c>
      <c r="C34" s="23">
        <f t="shared" si="0"/>
        <v>0.91428571428571426</v>
      </c>
    </row>
    <row r="35" spans="2:3" s="14" customFormat="1" ht="17.100000000000001" customHeight="1" thickBot="1" x14ac:dyDescent="0.25">
      <c r="B35" s="21" t="s">
        <v>10</v>
      </c>
      <c r="C35" s="23">
        <f t="shared" si="0"/>
        <v>1.2448979591836735</v>
      </c>
    </row>
    <row r="36" spans="2:3" s="14" customFormat="1" ht="17.100000000000001" customHeight="1" thickBot="1" x14ac:dyDescent="0.25">
      <c r="B36" s="21" t="s">
        <v>7</v>
      </c>
      <c r="C36" s="23">
        <f t="shared" si="0"/>
        <v>0.39035087719298245</v>
      </c>
    </row>
    <row r="37" spans="2:3" s="14" customFormat="1" ht="17.100000000000001" customHeight="1" thickBot="1" x14ac:dyDescent="0.25">
      <c r="B37" s="21" t="s">
        <v>9</v>
      </c>
      <c r="C37" s="23">
        <f t="shared" si="0"/>
        <v>0.87113402061855671</v>
      </c>
    </row>
    <row r="38" spans="2:3" s="14" customFormat="1" ht="17.100000000000001" customHeight="1" thickBot="1" x14ac:dyDescent="0.25">
      <c r="B38" s="21" t="s">
        <v>4</v>
      </c>
      <c r="C38" s="23">
        <f t="shared" si="0"/>
        <v>-8.6956521739130432E-2</v>
      </c>
    </row>
    <row r="39" spans="2:3" s="14" customFormat="1" ht="17.100000000000001" customHeight="1" thickBot="1" x14ac:dyDescent="0.25">
      <c r="B39" s="21" t="s">
        <v>2</v>
      </c>
      <c r="C39" s="23">
        <f t="shared" si="0"/>
        <v>1.223529411764706</v>
      </c>
    </row>
    <row r="40" spans="2:3" s="14" customFormat="1" ht="17.100000000000001" customHeight="1" thickBot="1" x14ac:dyDescent="0.25">
      <c r="B40" s="21" t="s">
        <v>36</v>
      </c>
      <c r="C40" s="23">
        <f t="shared" si="0"/>
        <v>1.4342629482071714</v>
      </c>
    </row>
    <row r="41" spans="2:3" s="14" customFormat="1" ht="17.100000000000001" customHeight="1" thickBot="1" x14ac:dyDescent="0.25">
      <c r="B41" s="21" t="s">
        <v>37</v>
      </c>
      <c r="C41" s="23">
        <f t="shared" si="0"/>
        <v>2.7333333333333334</v>
      </c>
    </row>
    <row r="42" spans="2:3" s="14" customFormat="1" ht="17.100000000000001" customHeight="1" thickBot="1" x14ac:dyDescent="0.25">
      <c r="B42" s="21" t="s">
        <v>38</v>
      </c>
      <c r="C42" s="23">
        <f t="shared" si="0"/>
        <v>1.0769230769230769</v>
      </c>
    </row>
    <row r="43" spans="2:3" s="14" customFormat="1" ht="17.100000000000001" customHeight="1" thickBot="1" x14ac:dyDescent="0.25">
      <c r="B43" s="21" t="s">
        <v>11</v>
      </c>
      <c r="C43" s="23">
        <f t="shared" si="0"/>
        <v>1.5277777777777777</v>
      </c>
    </row>
    <row r="44" spans="2:3" ht="17.100000000000001" customHeight="1" thickBot="1" x14ac:dyDescent="0.25">
      <c r="B44" s="21" t="s">
        <v>3</v>
      </c>
      <c r="C44" s="23">
        <f t="shared" si="0"/>
        <v>-0.18181818181818182</v>
      </c>
    </row>
    <row r="45" spans="2:3" ht="17.100000000000001" customHeight="1" thickBot="1" x14ac:dyDescent="0.25">
      <c r="B45" s="39" t="s">
        <v>5</v>
      </c>
      <c r="C45" s="41">
        <f t="shared" si="0"/>
        <v>0.68899521531100483</v>
      </c>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R45"/>
  <sheetViews>
    <sheetView workbookViewId="0">
      <selection activeCell="M23" sqref="M23"/>
    </sheetView>
  </sheetViews>
  <sheetFormatPr baseColWidth="10" defaultRowHeight="12.75" x14ac:dyDescent="0.2"/>
  <cols>
    <col min="1" max="1" width="8.7109375" style="1" customWidth="1"/>
    <col min="2" max="2" width="33.85546875" style="1" customWidth="1"/>
    <col min="3" max="56" width="12.28515625" style="1" customWidth="1"/>
    <col min="57" max="16384" width="11.42578125" style="1"/>
  </cols>
  <sheetData>
    <row r="2" spans="2:18" ht="40.5" customHeight="1" x14ac:dyDescent="0.25">
      <c r="B2" s="13"/>
      <c r="R2" s="12"/>
    </row>
    <row r="3" spans="2:18" s="14" customFormat="1" ht="28.5" customHeight="1" x14ac:dyDescent="0.2">
      <c r="B3" s="27"/>
    </row>
    <row r="5" spans="2:18" ht="39" customHeight="1" x14ac:dyDescent="0.2">
      <c r="C5" s="37">
        <v>2021</v>
      </c>
      <c r="D5" s="19">
        <v>2022</v>
      </c>
    </row>
    <row r="6" spans="2:18" s="14" customFormat="1" ht="17.100000000000001" customHeight="1" thickBot="1" x14ac:dyDescent="0.25">
      <c r="B6" s="21" t="s">
        <v>12</v>
      </c>
      <c r="C6" s="42">
        <v>31</v>
      </c>
      <c r="D6" s="42">
        <v>68</v>
      </c>
      <c r="N6" s="49"/>
    </row>
    <row r="7" spans="2:18" s="14" customFormat="1" ht="17.100000000000001" customHeight="1" thickBot="1" x14ac:dyDescent="0.25">
      <c r="B7" s="21" t="s">
        <v>13</v>
      </c>
      <c r="C7" s="42">
        <v>25</v>
      </c>
      <c r="D7" s="42">
        <v>51</v>
      </c>
      <c r="N7" s="49"/>
    </row>
    <row r="8" spans="2:18" s="14" customFormat="1" ht="17.100000000000001" customHeight="1" thickBot="1" x14ac:dyDescent="0.25">
      <c r="B8" s="21" t="s">
        <v>35</v>
      </c>
      <c r="C8" s="42">
        <v>27</v>
      </c>
      <c r="D8" s="42">
        <v>33</v>
      </c>
      <c r="N8" s="49"/>
    </row>
    <row r="9" spans="2:18" s="14" customFormat="1" ht="17.100000000000001" customHeight="1" thickBot="1" x14ac:dyDescent="0.25">
      <c r="B9" s="21" t="s">
        <v>8</v>
      </c>
      <c r="C9" s="42">
        <v>8</v>
      </c>
      <c r="D9" s="42">
        <v>18</v>
      </c>
      <c r="N9" s="49"/>
    </row>
    <row r="10" spans="2:18" s="14" customFormat="1" ht="17.100000000000001" customHeight="1" thickBot="1" x14ac:dyDescent="0.25">
      <c r="B10" s="21" t="s">
        <v>0</v>
      </c>
      <c r="C10" s="42">
        <v>10</v>
      </c>
      <c r="D10" s="42">
        <v>42</v>
      </c>
      <c r="N10" s="49"/>
    </row>
    <row r="11" spans="2:18" s="14" customFormat="1" ht="17.100000000000001" customHeight="1" thickBot="1" x14ac:dyDescent="0.25">
      <c r="B11" s="21" t="s">
        <v>1</v>
      </c>
      <c r="C11" s="42">
        <v>0</v>
      </c>
      <c r="D11" s="42">
        <v>0</v>
      </c>
      <c r="N11" s="49"/>
    </row>
    <row r="12" spans="2:18" s="14" customFormat="1" ht="17.100000000000001" customHeight="1" thickBot="1" x14ac:dyDescent="0.25">
      <c r="B12" s="21" t="s">
        <v>14</v>
      </c>
      <c r="C12" s="42">
        <v>13</v>
      </c>
      <c r="D12" s="42">
        <v>35</v>
      </c>
      <c r="N12" s="49"/>
    </row>
    <row r="13" spans="2:18" s="14" customFormat="1" ht="17.100000000000001" customHeight="1" thickBot="1" x14ac:dyDescent="0.25">
      <c r="B13" s="21" t="s">
        <v>10</v>
      </c>
      <c r="C13" s="42">
        <v>42</v>
      </c>
      <c r="D13" s="42">
        <v>30</v>
      </c>
      <c r="N13" s="49"/>
    </row>
    <row r="14" spans="2:18" s="14" customFormat="1" ht="17.100000000000001" customHeight="1" thickBot="1" x14ac:dyDescent="0.25">
      <c r="B14" s="21" t="s">
        <v>7</v>
      </c>
      <c r="C14" s="42">
        <v>72</v>
      </c>
      <c r="D14" s="42">
        <v>60</v>
      </c>
      <c r="N14" s="49"/>
    </row>
    <row r="15" spans="2:18" s="14" customFormat="1" ht="17.100000000000001" customHeight="1" thickBot="1" x14ac:dyDescent="0.25">
      <c r="B15" s="21" t="s">
        <v>9</v>
      </c>
      <c r="C15" s="42">
        <v>60</v>
      </c>
      <c r="D15" s="42">
        <v>63</v>
      </c>
      <c r="N15" s="49"/>
    </row>
    <row r="16" spans="2:18" s="14" customFormat="1" ht="17.100000000000001" customHeight="1" thickBot="1" x14ac:dyDescent="0.25">
      <c r="B16" s="21" t="s">
        <v>4</v>
      </c>
      <c r="C16" s="42">
        <v>8</v>
      </c>
      <c r="D16" s="42">
        <v>8</v>
      </c>
      <c r="N16" s="49"/>
    </row>
    <row r="17" spans="2:14" s="14" customFormat="1" ht="17.100000000000001" customHeight="1" thickBot="1" x14ac:dyDescent="0.25">
      <c r="B17" s="21" t="s">
        <v>2</v>
      </c>
      <c r="C17" s="42">
        <v>18</v>
      </c>
      <c r="D17" s="42">
        <v>23</v>
      </c>
      <c r="N17" s="49"/>
    </row>
    <row r="18" spans="2:14" s="14" customFormat="1" ht="17.100000000000001" customHeight="1" thickBot="1" x14ac:dyDescent="0.25">
      <c r="B18" s="21" t="s">
        <v>36</v>
      </c>
      <c r="C18" s="42">
        <v>48</v>
      </c>
      <c r="D18" s="42">
        <v>65</v>
      </c>
      <c r="N18" s="49"/>
    </row>
    <row r="19" spans="2:14" s="14" customFormat="1" ht="17.100000000000001" customHeight="1" thickBot="1" x14ac:dyDescent="0.25">
      <c r="B19" s="21" t="s">
        <v>37</v>
      </c>
      <c r="C19" s="42">
        <v>9</v>
      </c>
      <c r="D19" s="42">
        <v>5</v>
      </c>
      <c r="N19" s="49"/>
    </row>
    <row r="20" spans="2:14" s="14" customFormat="1" ht="17.100000000000001" customHeight="1" thickBot="1" x14ac:dyDescent="0.25">
      <c r="B20" s="21" t="s">
        <v>38</v>
      </c>
      <c r="C20" s="42">
        <v>8</v>
      </c>
      <c r="D20" s="42">
        <v>28</v>
      </c>
      <c r="N20" s="49"/>
    </row>
    <row r="21" spans="2:14" s="14" customFormat="1" ht="17.100000000000001" customHeight="1" thickBot="1" x14ac:dyDescent="0.25">
      <c r="B21" s="21" t="s">
        <v>11</v>
      </c>
      <c r="C21" s="42">
        <v>17</v>
      </c>
      <c r="D21" s="42">
        <v>26</v>
      </c>
      <c r="N21" s="49"/>
    </row>
    <row r="22" spans="2:14" s="14" customFormat="1" ht="17.100000000000001" customHeight="1" thickBot="1" x14ac:dyDescent="0.25">
      <c r="B22" s="21" t="s">
        <v>3</v>
      </c>
      <c r="C22" s="22">
        <v>29</v>
      </c>
      <c r="D22" s="22">
        <v>22</v>
      </c>
      <c r="N22" s="49"/>
    </row>
    <row r="23" spans="2:14" s="14" customFormat="1" ht="17.100000000000001" customHeight="1" thickBot="1" x14ac:dyDescent="0.25">
      <c r="B23" s="39" t="s">
        <v>5</v>
      </c>
      <c r="C23" s="38">
        <v>425</v>
      </c>
      <c r="D23" s="38">
        <f>SUM(D6:D22)</f>
        <v>577</v>
      </c>
      <c r="N23" s="49"/>
    </row>
    <row r="24" spans="2:14" s="14" customFormat="1" ht="25.5" customHeight="1" x14ac:dyDescent="0.2"/>
    <row r="25" spans="2:14" s="14" customFormat="1" ht="37.5" customHeight="1" x14ac:dyDescent="0.2">
      <c r="B25" s="40"/>
      <c r="C25" s="40"/>
      <c r="D25" s="40"/>
      <c r="E25" s="40"/>
    </row>
    <row r="26" spans="2:14" s="14" customFormat="1" x14ac:dyDescent="0.2"/>
    <row r="27" spans="2:14" s="14" customFormat="1" ht="39" customHeight="1" x14ac:dyDescent="0.2">
      <c r="B27" s="1"/>
      <c r="C27" s="20" t="s">
        <v>106</v>
      </c>
    </row>
    <row r="28" spans="2:14" s="14" customFormat="1" ht="17.100000000000001" customHeight="1" thickBot="1" x14ac:dyDescent="0.25">
      <c r="B28" s="21" t="s">
        <v>12</v>
      </c>
      <c r="C28" s="44">
        <f t="shared" ref="C28:C45" si="0">+IF(C6&gt;0,(D6-C6)/C6,"-")</f>
        <v>1.1935483870967742</v>
      </c>
    </row>
    <row r="29" spans="2:14" s="14" customFormat="1" ht="17.100000000000001" customHeight="1" thickBot="1" x14ac:dyDescent="0.25">
      <c r="B29" s="21" t="s">
        <v>13</v>
      </c>
      <c r="C29" s="44">
        <f t="shared" si="0"/>
        <v>1.04</v>
      </c>
    </row>
    <row r="30" spans="2:14" s="14" customFormat="1" ht="17.100000000000001" customHeight="1" thickBot="1" x14ac:dyDescent="0.25">
      <c r="B30" s="21" t="s">
        <v>35</v>
      </c>
      <c r="C30" s="44">
        <f t="shared" si="0"/>
        <v>0.22222222222222221</v>
      </c>
    </row>
    <row r="31" spans="2:14" s="14" customFormat="1" ht="17.100000000000001" customHeight="1" thickBot="1" x14ac:dyDescent="0.25">
      <c r="B31" s="21" t="s">
        <v>8</v>
      </c>
      <c r="C31" s="44">
        <f t="shared" si="0"/>
        <v>1.25</v>
      </c>
    </row>
    <row r="32" spans="2:14" s="14" customFormat="1" ht="17.100000000000001" customHeight="1" thickBot="1" x14ac:dyDescent="0.25">
      <c r="B32" s="21" t="s">
        <v>0</v>
      </c>
      <c r="C32" s="44">
        <f t="shared" si="0"/>
        <v>3.2</v>
      </c>
    </row>
    <row r="33" spans="2:3" s="14" customFormat="1" ht="17.100000000000001" customHeight="1" thickBot="1" x14ac:dyDescent="0.25">
      <c r="B33" s="21" t="s">
        <v>1</v>
      </c>
      <c r="C33" s="44" t="str">
        <f t="shared" si="0"/>
        <v>-</v>
      </c>
    </row>
    <row r="34" spans="2:3" s="14" customFormat="1" ht="17.100000000000001" customHeight="1" thickBot="1" x14ac:dyDescent="0.25">
      <c r="B34" s="21" t="s">
        <v>14</v>
      </c>
      <c r="C34" s="44">
        <f t="shared" si="0"/>
        <v>1.6923076923076923</v>
      </c>
    </row>
    <row r="35" spans="2:3" s="14" customFormat="1" ht="17.100000000000001" customHeight="1" thickBot="1" x14ac:dyDescent="0.25">
      <c r="B35" s="21" t="s">
        <v>10</v>
      </c>
      <c r="C35" s="44">
        <f t="shared" si="0"/>
        <v>-0.2857142857142857</v>
      </c>
    </row>
    <row r="36" spans="2:3" s="14" customFormat="1" ht="17.100000000000001" customHeight="1" thickBot="1" x14ac:dyDescent="0.25">
      <c r="B36" s="21" t="s">
        <v>7</v>
      </c>
      <c r="C36" s="44">
        <f t="shared" si="0"/>
        <v>-0.16666666666666666</v>
      </c>
    </row>
    <row r="37" spans="2:3" s="14" customFormat="1" ht="17.100000000000001" customHeight="1" thickBot="1" x14ac:dyDescent="0.25">
      <c r="B37" s="21" t="s">
        <v>9</v>
      </c>
      <c r="C37" s="44">
        <f t="shared" si="0"/>
        <v>0.05</v>
      </c>
    </row>
    <row r="38" spans="2:3" s="14" customFormat="1" ht="17.100000000000001" customHeight="1" thickBot="1" x14ac:dyDescent="0.25">
      <c r="B38" s="21" t="s">
        <v>4</v>
      </c>
      <c r="C38" s="44">
        <f t="shared" si="0"/>
        <v>0</v>
      </c>
    </row>
    <row r="39" spans="2:3" s="14" customFormat="1" ht="17.100000000000001" customHeight="1" thickBot="1" x14ac:dyDescent="0.25">
      <c r="B39" s="21" t="s">
        <v>2</v>
      </c>
      <c r="C39" s="44">
        <f t="shared" si="0"/>
        <v>0.27777777777777779</v>
      </c>
    </row>
    <row r="40" spans="2:3" s="14" customFormat="1" ht="17.100000000000001" customHeight="1" thickBot="1" x14ac:dyDescent="0.25">
      <c r="B40" s="21" t="s">
        <v>36</v>
      </c>
      <c r="C40" s="44">
        <f t="shared" si="0"/>
        <v>0.35416666666666669</v>
      </c>
    </row>
    <row r="41" spans="2:3" s="14" customFormat="1" ht="17.100000000000001" customHeight="1" thickBot="1" x14ac:dyDescent="0.25">
      <c r="B41" s="21" t="s">
        <v>37</v>
      </c>
      <c r="C41" s="44">
        <f t="shared" si="0"/>
        <v>-0.44444444444444442</v>
      </c>
    </row>
    <row r="42" spans="2:3" s="14" customFormat="1" ht="17.100000000000001" customHeight="1" thickBot="1" x14ac:dyDescent="0.25">
      <c r="B42" s="21" t="s">
        <v>38</v>
      </c>
      <c r="C42" s="44">
        <f t="shared" si="0"/>
        <v>2.5</v>
      </c>
    </row>
    <row r="43" spans="2:3" s="14" customFormat="1" ht="17.100000000000001" customHeight="1" thickBot="1" x14ac:dyDescent="0.25">
      <c r="B43" s="21" t="s">
        <v>11</v>
      </c>
      <c r="C43" s="44">
        <f t="shared" si="0"/>
        <v>0.52941176470588236</v>
      </c>
    </row>
    <row r="44" spans="2:3" ht="17.100000000000001" customHeight="1" thickBot="1" x14ac:dyDescent="0.25">
      <c r="B44" s="21" t="s">
        <v>3</v>
      </c>
      <c r="C44" s="44">
        <f t="shared" si="0"/>
        <v>-0.2413793103448276</v>
      </c>
    </row>
    <row r="45" spans="2:3" ht="17.100000000000001" customHeight="1" thickBot="1" x14ac:dyDescent="0.25">
      <c r="B45" s="39" t="s">
        <v>5</v>
      </c>
      <c r="C45" s="41">
        <f t="shared" si="0"/>
        <v>0.35764705882352943</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0BAFC-7C5D-489B-81B3-EB5175772CC9}">
  <dimension ref="B2:N58"/>
  <sheetViews>
    <sheetView workbookViewId="0">
      <selection activeCell="G52" sqref="G52"/>
    </sheetView>
  </sheetViews>
  <sheetFormatPr baseColWidth="10" defaultRowHeight="12.75" x14ac:dyDescent="0.2"/>
  <cols>
    <col min="1" max="1" width="8.7109375" style="1" customWidth="1"/>
    <col min="2" max="2" width="33.85546875" style="1" customWidth="1"/>
    <col min="3" max="3" width="15.5703125" style="1" customWidth="1"/>
    <col min="4" max="4" width="14.5703125" style="1" customWidth="1"/>
    <col min="5" max="5" width="15.42578125" style="1" customWidth="1"/>
    <col min="6" max="7" width="14.140625" style="1" customWidth="1"/>
    <col min="8" max="9" width="12.28515625" style="1" customWidth="1"/>
    <col min="10" max="10" width="14" style="1" customWidth="1"/>
    <col min="11" max="12" width="15" style="1" customWidth="1"/>
    <col min="13" max="14" width="15.140625" style="1" customWidth="1"/>
    <col min="15" max="51" width="12.28515625" style="1" customWidth="1"/>
    <col min="52" max="16384" width="11.42578125" style="1"/>
  </cols>
  <sheetData>
    <row r="2" spans="2:14" ht="40.5" customHeight="1" x14ac:dyDescent="0.2">
      <c r="B2" s="13"/>
    </row>
    <row r="3" spans="2:14" s="14" customFormat="1" ht="28.5" customHeight="1" x14ac:dyDescent="0.2">
      <c r="B3" s="27"/>
    </row>
    <row r="5" spans="2:14" ht="63.75" customHeight="1" x14ac:dyDescent="0.2">
      <c r="C5" s="20" t="s">
        <v>112</v>
      </c>
      <c r="D5" s="20" t="s">
        <v>101</v>
      </c>
      <c r="E5" s="20" t="s">
        <v>111</v>
      </c>
      <c r="F5" s="20" t="s">
        <v>46</v>
      </c>
      <c r="G5" s="20" t="s">
        <v>47</v>
      </c>
      <c r="H5" s="20" t="s">
        <v>48</v>
      </c>
      <c r="I5" s="20" t="s">
        <v>49</v>
      </c>
      <c r="J5" s="20" t="s">
        <v>50</v>
      </c>
      <c r="K5" s="20" t="s">
        <v>51</v>
      </c>
      <c r="L5" s="20" t="s">
        <v>52</v>
      </c>
      <c r="M5" s="20" t="s">
        <v>53</v>
      </c>
      <c r="N5" s="20" t="s">
        <v>39</v>
      </c>
    </row>
    <row r="6" spans="2:14" s="14" customFormat="1" ht="17.100000000000001" customHeight="1" thickBot="1" x14ac:dyDescent="0.25">
      <c r="B6" s="21" t="s">
        <v>57</v>
      </c>
      <c r="C6" s="47">
        <v>38</v>
      </c>
      <c r="D6" s="47">
        <v>91</v>
      </c>
      <c r="E6" s="47">
        <v>114</v>
      </c>
      <c r="F6" s="47">
        <v>243</v>
      </c>
      <c r="G6" s="42">
        <v>164</v>
      </c>
      <c r="H6" s="42">
        <v>14</v>
      </c>
      <c r="I6" s="42">
        <v>6</v>
      </c>
      <c r="J6" s="42">
        <v>42</v>
      </c>
      <c r="K6" s="42">
        <v>0</v>
      </c>
      <c r="L6" s="42">
        <v>6</v>
      </c>
      <c r="M6" s="42">
        <v>26</v>
      </c>
      <c r="N6" s="42">
        <v>8</v>
      </c>
    </row>
    <row r="7" spans="2:14" s="14" customFormat="1" ht="17.100000000000001" customHeight="1" thickBot="1" x14ac:dyDescent="0.25">
      <c r="B7" s="21" t="s">
        <v>66</v>
      </c>
      <c r="C7" s="47">
        <v>44</v>
      </c>
      <c r="D7" s="47">
        <v>96</v>
      </c>
      <c r="E7" s="47">
        <v>183</v>
      </c>
      <c r="F7" s="47">
        <v>323</v>
      </c>
      <c r="G7" s="42">
        <v>180</v>
      </c>
      <c r="H7" s="42">
        <v>10</v>
      </c>
      <c r="I7" s="42">
        <v>15</v>
      </c>
      <c r="J7" s="42">
        <v>32</v>
      </c>
      <c r="K7" s="42">
        <v>3</v>
      </c>
      <c r="L7" s="42">
        <v>0</v>
      </c>
      <c r="M7" s="42">
        <v>31</v>
      </c>
      <c r="N7" s="42">
        <v>5</v>
      </c>
    </row>
    <row r="8" spans="2:14" s="14" customFormat="1" ht="17.100000000000001" customHeight="1" thickBot="1" x14ac:dyDescent="0.25">
      <c r="B8" s="21" t="s">
        <v>69</v>
      </c>
      <c r="C8" s="47">
        <v>46</v>
      </c>
      <c r="D8" s="47">
        <v>52</v>
      </c>
      <c r="E8" s="47">
        <v>71</v>
      </c>
      <c r="F8" s="47">
        <v>169</v>
      </c>
      <c r="G8" s="42">
        <v>114</v>
      </c>
      <c r="H8" s="42">
        <v>24</v>
      </c>
      <c r="I8" s="42">
        <v>9</v>
      </c>
      <c r="J8" s="42">
        <v>72</v>
      </c>
      <c r="K8" s="42">
        <v>6</v>
      </c>
      <c r="L8" s="42">
        <v>0</v>
      </c>
      <c r="M8" s="42">
        <v>49</v>
      </c>
      <c r="N8" s="42">
        <v>4</v>
      </c>
    </row>
    <row r="9" spans="2:14" s="14" customFormat="1" ht="17.100000000000001" customHeight="1" thickBot="1" x14ac:dyDescent="0.25">
      <c r="B9" s="21" t="s">
        <v>73</v>
      </c>
      <c r="C9" s="47">
        <v>55</v>
      </c>
      <c r="D9" s="47">
        <v>109</v>
      </c>
      <c r="E9" s="47">
        <v>130</v>
      </c>
      <c r="F9" s="47">
        <v>294</v>
      </c>
      <c r="G9" s="42">
        <v>153</v>
      </c>
      <c r="H9" s="42">
        <v>38</v>
      </c>
      <c r="I9" s="42">
        <v>3</v>
      </c>
      <c r="J9" s="42">
        <v>69</v>
      </c>
      <c r="K9" s="42">
        <v>6</v>
      </c>
      <c r="L9" s="42">
        <v>0</v>
      </c>
      <c r="M9" s="42">
        <v>50</v>
      </c>
      <c r="N9" s="42">
        <v>11</v>
      </c>
    </row>
    <row r="10" spans="2:14" s="14" customFormat="1" ht="17.100000000000001" customHeight="1" thickBot="1" x14ac:dyDescent="0.25">
      <c r="B10" s="21" t="s">
        <v>75</v>
      </c>
      <c r="C10" s="47">
        <v>23</v>
      </c>
      <c r="D10" s="47">
        <v>41</v>
      </c>
      <c r="E10" s="47">
        <v>43</v>
      </c>
      <c r="F10" s="47">
        <v>107</v>
      </c>
      <c r="G10" s="42">
        <v>89</v>
      </c>
      <c r="H10" s="42">
        <v>13</v>
      </c>
      <c r="I10" s="42">
        <v>1</v>
      </c>
      <c r="J10" s="42">
        <v>26</v>
      </c>
      <c r="K10" s="42">
        <v>0</v>
      </c>
      <c r="L10" s="42">
        <v>0</v>
      </c>
      <c r="M10" s="42">
        <v>26</v>
      </c>
      <c r="N10" s="42">
        <v>5</v>
      </c>
    </row>
    <row r="11" spans="2:14" s="14" customFormat="1" ht="17.100000000000001" customHeight="1" thickBot="1" x14ac:dyDescent="0.25">
      <c r="B11" s="21" t="s">
        <v>77</v>
      </c>
      <c r="C11" s="47">
        <v>46</v>
      </c>
      <c r="D11" s="47">
        <v>33</v>
      </c>
      <c r="E11" s="47">
        <v>8</v>
      </c>
      <c r="F11" s="47">
        <v>87</v>
      </c>
      <c r="G11" s="42">
        <v>48</v>
      </c>
      <c r="H11" s="42">
        <v>2</v>
      </c>
      <c r="I11" s="42">
        <v>3</v>
      </c>
      <c r="J11" s="42">
        <v>26</v>
      </c>
      <c r="K11" s="42">
        <v>5</v>
      </c>
      <c r="L11" s="42">
        <v>0</v>
      </c>
      <c r="M11" s="42">
        <v>35</v>
      </c>
      <c r="N11" s="42">
        <v>0</v>
      </c>
    </row>
    <row r="12" spans="2:14" s="14" customFormat="1" ht="17.100000000000001" customHeight="1" thickBot="1" x14ac:dyDescent="0.25">
      <c r="B12" s="21" t="s">
        <v>83</v>
      </c>
      <c r="C12" s="47">
        <v>68</v>
      </c>
      <c r="D12" s="47">
        <v>156</v>
      </c>
      <c r="E12" s="47">
        <v>198</v>
      </c>
      <c r="F12" s="47">
        <v>422</v>
      </c>
      <c r="G12" s="42">
        <v>206</v>
      </c>
      <c r="H12" s="42">
        <v>28</v>
      </c>
      <c r="I12" s="42">
        <v>26</v>
      </c>
      <c r="J12" s="42">
        <v>82</v>
      </c>
      <c r="K12" s="42">
        <v>7</v>
      </c>
      <c r="L12" s="42">
        <v>0</v>
      </c>
      <c r="M12" s="42">
        <v>63</v>
      </c>
      <c r="N12" s="42">
        <v>2</v>
      </c>
    </row>
    <row r="13" spans="2:14" s="14" customFormat="1" ht="17.100000000000001" customHeight="1" thickBot="1" x14ac:dyDescent="0.25">
      <c r="B13" s="21" t="s">
        <v>92</v>
      </c>
      <c r="C13" s="47">
        <v>129</v>
      </c>
      <c r="D13" s="47">
        <v>234</v>
      </c>
      <c r="E13" s="47">
        <v>499</v>
      </c>
      <c r="F13" s="47">
        <v>862</v>
      </c>
      <c r="G13" s="42">
        <v>372</v>
      </c>
      <c r="H13" s="42">
        <v>70</v>
      </c>
      <c r="I13" s="42">
        <v>13</v>
      </c>
      <c r="J13" s="42">
        <v>104</v>
      </c>
      <c r="K13" s="42">
        <v>4</v>
      </c>
      <c r="L13" s="42">
        <v>0</v>
      </c>
      <c r="M13" s="42">
        <v>71</v>
      </c>
      <c r="N13" s="42">
        <v>33</v>
      </c>
    </row>
    <row r="14" spans="2:14" s="14" customFormat="1" ht="17.100000000000001" customHeight="1" thickBot="1" x14ac:dyDescent="0.25">
      <c r="B14" s="21" t="s">
        <v>76</v>
      </c>
      <c r="C14" s="47">
        <v>57</v>
      </c>
      <c r="D14" s="47">
        <v>16</v>
      </c>
      <c r="E14" s="47">
        <v>36</v>
      </c>
      <c r="F14" s="47">
        <v>109</v>
      </c>
      <c r="G14" s="42">
        <v>66</v>
      </c>
      <c r="H14" s="42">
        <v>31</v>
      </c>
      <c r="I14" s="42">
        <v>4</v>
      </c>
      <c r="J14" s="42">
        <v>66</v>
      </c>
      <c r="K14" s="42">
        <v>1</v>
      </c>
      <c r="L14" s="42">
        <v>0</v>
      </c>
      <c r="M14" s="42">
        <v>46</v>
      </c>
      <c r="N14" s="42">
        <v>22</v>
      </c>
    </row>
    <row r="15" spans="2:14" s="14" customFormat="1" ht="17.100000000000001" customHeight="1" thickBot="1" x14ac:dyDescent="0.25">
      <c r="B15" s="21" t="s">
        <v>95</v>
      </c>
      <c r="C15" s="47">
        <v>10</v>
      </c>
      <c r="D15" s="47">
        <v>12</v>
      </c>
      <c r="E15" s="47">
        <v>9</v>
      </c>
      <c r="F15" s="47">
        <v>31</v>
      </c>
      <c r="G15" s="42">
        <v>17</v>
      </c>
      <c r="H15" s="42">
        <v>4</v>
      </c>
      <c r="I15" s="42">
        <v>12</v>
      </c>
      <c r="J15" s="42">
        <v>14</v>
      </c>
      <c r="K15" s="42">
        <v>1</v>
      </c>
      <c r="L15" s="42">
        <v>6</v>
      </c>
      <c r="M15" s="42">
        <v>15</v>
      </c>
      <c r="N15" s="42">
        <v>4</v>
      </c>
    </row>
    <row r="16" spans="2:14" s="14" customFormat="1" ht="17.100000000000001" customHeight="1" thickBot="1" x14ac:dyDescent="0.25">
      <c r="B16" s="21" t="s">
        <v>100</v>
      </c>
      <c r="C16" s="47">
        <v>64</v>
      </c>
      <c r="D16" s="47">
        <v>92</v>
      </c>
      <c r="E16" s="47">
        <v>169</v>
      </c>
      <c r="F16" s="47">
        <v>325</v>
      </c>
      <c r="G16" s="42">
        <v>104</v>
      </c>
      <c r="H16" s="42">
        <v>95</v>
      </c>
      <c r="I16" s="42">
        <v>8</v>
      </c>
      <c r="J16" s="42">
        <v>23</v>
      </c>
      <c r="K16" s="42">
        <v>3</v>
      </c>
      <c r="L16" s="42">
        <v>0</v>
      </c>
      <c r="M16" s="42">
        <v>37</v>
      </c>
      <c r="N16" s="42">
        <v>25</v>
      </c>
    </row>
    <row r="17" spans="2:14" s="14" customFormat="1" ht="17.100000000000001" customHeight="1" thickBot="1" x14ac:dyDescent="0.25">
      <c r="B17" s="21" t="s">
        <v>59</v>
      </c>
      <c r="C17" s="47">
        <v>118</v>
      </c>
      <c r="D17" s="47">
        <v>98</v>
      </c>
      <c r="E17" s="47">
        <v>141</v>
      </c>
      <c r="F17" s="47">
        <v>357</v>
      </c>
      <c r="G17" s="42">
        <v>150</v>
      </c>
      <c r="H17" s="42">
        <v>78</v>
      </c>
      <c r="I17" s="42">
        <v>3</v>
      </c>
      <c r="J17" s="42">
        <v>44</v>
      </c>
      <c r="K17" s="42">
        <v>10</v>
      </c>
      <c r="L17" s="42">
        <v>0</v>
      </c>
      <c r="M17" s="42">
        <v>50</v>
      </c>
      <c r="N17" s="42">
        <v>33</v>
      </c>
    </row>
    <row r="18" spans="2:14" s="14" customFormat="1" ht="17.100000000000001" customHeight="1" thickBot="1" x14ac:dyDescent="0.25">
      <c r="B18" s="21" t="s">
        <v>8</v>
      </c>
      <c r="C18" s="47">
        <v>149</v>
      </c>
      <c r="D18" s="47">
        <v>159</v>
      </c>
      <c r="E18" s="47">
        <v>138</v>
      </c>
      <c r="F18" s="47">
        <v>446</v>
      </c>
      <c r="G18" s="42">
        <v>192</v>
      </c>
      <c r="H18" s="42">
        <v>36</v>
      </c>
      <c r="I18" s="42">
        <v>14</v>
      </c>
      <c r="J18" s="42">
        <v>126</v>
      </c>
      <c r="K18" s="42">
        <v>8</v>
      </c>
      <c r="L18" s="42">
        <v>15</v>
      </c>
      <c r="M18" s="42">
        <v>84</v>
      </c>
      <c r="N18" s="42">
        <v>18</v>
      </c>
    </row>
    <row r="19" spans="2:14" s="14" customFormat="1" ht="17.100000000000001" customHeight="1" thickBot="1" x14ac:dyDescent="0.25">
      <c r="B19" s="21" t="s">
        <v>78</v>
      </c>
      <c r="C19" s="47">
        <v>43</v>
      </c>
      <c r="D19" s="47">
        <v>87</v>
      </c>
      <c r="E19" s="47">
        <v>320</v>
      </c>
      <c r="F19" s="47">
        <v>450</v>
      </c>
      <c r="G19" s="42">
        <v>111</v>
      </c>
      <c r="H19" s="42">
        <v>46</v>
      </c>
      <c r="I19" s="42">
        <v>10</v>
      </c>
      <c r="J19" s="42">
        <v>51</v>
      </c>
      <c r="K19" s="42">
        <v>9</v>
      </c>
      <c r="L19" s="42">
        <v>10</v>
      </c>
      <c r="M19" s="42">
        <v>46</v>
      </c>
      <c r="N19" s="42">
        <v>35</v>
      </c>
    </row>
    <row r="20" spans="2:14" s="14" customFormat="1" ht="17.100000000000001" customHeight="1" thickBot="1" x14ac:dyDescent="0.25">
      <c r="B20" s="21" t="s">
        <v>90</v>
      </c>
      <c r="C20" s="47">
        <v>34</v>
      </c>
      <c r="D20" s="47">
        <v>62</v>
      </c>
      <c r="E20" s="47">
        <v>158</v>
      </c>
      <c r="F20" s="47">
        <v>254</v>
      </c>
      <c r="G20" s="42">
        <v>104</v>
      </c>
      <c r="H20" s="42">
        <v>32</v>
      </c>
      <c r="I20" s="42">
        <v>5</v>
      </c>
      <c r="J20" s="42">
        <v>62</v>
      </c>
      <c r="K20" s="42">
        <v>4</v>
      </c>
      <c r="L20" s="42">
        <v>0</v>
      </c>
      <c r="M20" s="42">
        <v>59</v>
      </c>
      <c r="N20" s="42">
        <v>7</v>
      </c>
    </row>
    <row r="21" spans="2:14" s="14" customFormat="1" ht="17.100000000000001" customHeight="1" thickBot="1" x14ac:dyDescent="0.25">
      <c r="B21" s="21" t="s">
        <v>1</v>
      </c>
      <c r="C21" s="47">
        <v>24</v>
      </c>
      <c r="D21" s="47">
        <v>56</v>
      </c>
      <c r="E21" s="47">
        <v>76</v>
      </c>
      <c r="F21" s="47">
        <v>156</v>
      </c>
      <c r="G21" s="42">
        <v>89</v>
      </c>
      <c r="H21" s="42">
        <v>24</v>
      </c>
      <c r="I21" s="42">
        <v>1</v>
      </c>
      <c r="J21" s="42">
        <v>35</v>
      </c>
      <c r="K21" s="42">
        <v>4</v>
      </c>
      <c r="L21" s="42">
        <v>0</v>
      </c>
      <c r="M21" s="42">
        <v>15</v>
      </c>
      <c r="N21" s="42">
        <v>0</v>
      </c>
    </row>
    <row r="22" spans="2:14" s="14" customFormat="1" ht="17.100000000000001" customHeight="1" thickBot="1" x14ac:dyDescent="0.25">
      <c r="B22" s="21" t="s">
        <v>60</v>
      </c>
      <c r="C22" s="47">
        <v>1</v>
      </c>
      <c r="D22" s="47">
        <v>4</v>
      </c>
      <c r="E22" s="47">
        <v>22</v>
      </c>
      <c r="F22" s="47">
        <v>27</v>
      </c>
      <c r="G22" s="42">
        <v>8</v>
      </c>
      <c r="H22" s="42">
        <v>1</v>
      </c>
      <c r="I22" s="42">
        <v>0</v>
      </c>
      <c r="J22" s="42">
        <v>2</v>
      </c>
      <c r="K22" s="42">
        <v>0</v>
      </c>
      <c r="L22" s="42">
        <v>0</v>
      </c>
      <c r="M22" s="42">
        <v>6</v>
      </c>
      <c r="N22" s="42">
        <v>0</v>
      </c>
    </row>
    <row r="23" spans="2:14" s="14" customFormat="1" ht="17.100000000000001" customHeight="1" thickBot="1" x14ac:dyDescent="0.25">
      <c r="B23" s="21" t="s">
        <v>64</v>
      </c>
      <c r="C23" s="47">
        <v>10</v>
      </c>
      <c r="D23" s="47">
        <v>29</v>
      </c>
      <c r="E23" s="47">
        <v>27</v>
      </c>
      <c r="F23" s="47">
        <v>66</v>
      </c>
      <c r="G23" s="42">
        <v>36</v>
      </c>
      <c r="H23" s="42">
        <v>5</v>
      </c>
      <c r="I23" s="42">
        <v>2</v>
      </c>
      <c r="J23" s="42">
        <v>16</v>
      </c>
      <c r="K23" s="42">
        <v>0</v>
      </c>
      <c r="L23" s="42">
        <v>0</v>
      </c>
      <c r="M23" s="42">
        <v>14</v>
      </c>
      <c r="N23" s="42">
        <v>0</v>
      </c>
    </row>
    <row r="24" spans="2:14" ht="15" thickBot="1" x14ac:dyDescent="0.25">
      <c r="B24" s="21" t="s">
        <v>79</v>
      </c>
      <c r="C24" s="47">
        <v>8</v>
      </c>
      <c r="D24" s="47">
        <v>28</v>
      </c>
      <c r="E24" s="47">
        <v>66</v>
      </c>
      <c r="F24" s="47">
        <v>102</v>
      </c>
      <c r="G24" s="42">
        <v>57</v>
      </c>
      <c r="H24" s="42">
        <v>8</v>
      </c>
      <c r="I24" s="42">
        <v>2</v>
      </c>
      <c r="J24" s="42">
        <v>19</v>
      </c>
      <c r="K24" s="42">
        <v>1</v>
      </c>
      <c r="L24" s="42">
        <v>0</v>
      </c>
      <c r="M24" s="42">
        <v>22</v>
      </c>
      <c r="N24" s="42">
        <v>0</v>
      </c>
    </row>
    <row r="25" spans="2:14" ht="15" thickBot="1" x14ac:dyDescent="0.25">
      <c r="B25" s="21" t="s">
        <v>87</v>
      </c>
      <c r="C25" s="47">
        <v>7</v>
      </c>
      <c r="D25" s="47">
        <v>9</v>
      </c>
      <c r="E25" s="47">
        <v>7</v>
      </c>
      <c r="F25" s="47">
        <v>23</v>
      </c>
      <c r="G25" s="42">
        <v>17</v>
      </c>
      <c r="H25" s="42">
        <v>5</v>
      </c>
      <c r="I25" s="42">
        <v>4</v>
      </c>
      <c r="J25" s="42">
        <v>12</v>
      </c>
      <c r="K25" s="42">
        <v>1</v>
      </c>
      <c r="L25" s="42">
        <v>0</v>
      </c>
      <c r="M25" s="42">
        <v>8</v>
      </c>
      <c r="N25" s="42">
        <v>3</v>
      </c>
    </row>
    <row r="26" spans="2:14" ht="15" thickBot="1" x14ac:dyDescent="0.25">
      <c r="B26" s="21" t="s">
        <v>89</v>
      </c>
      <c r="C26" s="47">
        <v>83</v>
      </c>
      <c r="D26" s="47">
        <v>21</v>
      </c>
      <c r="E26" s="47">
        <v>0</v>
      </c>
      <c r="F26" s="47">
        <v>104</v>
      </c>
      <c r="G26" s="42">
        <v>58</v>
      </c>
      <c r="H26" s="42">
        <v>36</v>
      </c>
      <c r="I26" s="42">
        <v>0</v>
      </c>
      <c r="J26" s="42">
        <v>18</v>
      </c>
      <c r="K26" s="42">
        <v>0</v>
      </c>
      <c r="L26" s="42">
        <v>6</v>
      </c>
      <c r="M26" s="42">
        <v>10</v>
      </c>
      <c r="N26" s="42">
        <v>21</v>
      </c>
    </row>
    <row r="27" spans="2:14" ht="15" thickBot="1" x14ac:dyDescent="0.25">
      <c r="B27" s="21" t="s">
        <v>91</v>
      </c>
      <c r="C27" s="47">
        <v>17</v>
      </c>
      <c r="D27" s="47">
        <v>16</v>
      </c>
      <c r="E27" s="47">
        <v>20</v>
      </c>
      <c r="F27" s="47">
        <v>53</v>
      </c>
      <c r="G27" s="42">
        <v>15</v>
      </c>
      <c r="H27" s="42">
        <v>5</v>
      </c>
      <c r="I27" s="42">
        <v>0</v>
      </c>
      <c r="J27" s="42">
        <v>18</v>
      </c>
      <c r="K27" s="42">
        <v>0</v>
      </c>
      <c r="L27" s="42">
        <v>0</v>
      </c>
      <c r="M27" s="42">
        <v>7</v>
      </c>
      <c r="N27" s="42">
        <v>2</v>
      </c>
    </row>
    <row r="28" spans="2:14" ht="15" thickBot="1" x14ac:dyDescent="0.25">
      <c r="B28" s="21" t="s">
        <v>93</v>
      </c>
      <c r="C28" s="47">
        <v>4</v>
      </c>
      <c r="D28" s="47">
        <v>7</v>
      </c>
      <c r="E28" s="47">
        <v>6</v>
      </c>
      <c r="F28" s="47">
        <v>17</v>
      </c>
      <c r="G28" s="42">
        <v>15</v>
      </c>
      <c r="H28" s="42">
        <v>1</v>
      </c>
      <c r="I28" s="42">
        <v>0</v>
      </c>
      <c r="J28" s="42">
        <v>9</v>
      </c>
      <c r="K28" s="42">
        <v>12</v>
      </c>
      <c r="L28" s="42">
        <v>1</v>
      </c>
      <c r="M28" s="42">
        <v>6</v>
      </c>
      <c r="N28" s="42">
        <v>0</v>
      </c>
    </row>
    <row r="29" spans="2:14" ht="15" thickBot="1" x14ac:dyDescent="0.25">
      <c r="B29" s="21" t="s">
        <v>98</v>
      </c>
      <c r="C29" s="47">
        <v>83</v>
      </c>
      <c r="D29" s="47">
        <v>36</v>
      </c>
      <c r="E29" s="47">
        <v>51</v>
      </c>
      <c r="F29" s="47">
        <v>170</v>
      </c>
      <c r="G29" s="42">
        <v>131</v>
      </c>
      <c r="H29" s="42">
        <v>21</v>
      </c>
      <c r="I29" s="42">
        <v>14</v>
      </c>
      <c r="J29" s="42">
        <v>63</v>
      </c>
      <c r="K29" s="42">
        <v>0</v>
      </c>
      <c r="L29" s="42">
        <v>0</v>
      </c>
      <c r="M29" s="42">
        <v>59</v>
      </c>
      <c r="N29" s="42">
        <v>8</v>
      </c>
    </row>
    <row r="30" spans="2:14" ht="15" thickBot="1" x14ac:dyDescent="0.25">
      <c r="B30" s="21" t="s">
        <v>99</v>
      </c>
      <c r="C30" s="47">
        <v>4</v>
      </c>
      <c r="D30" s="47">
        <v>8</v>
      </c>
      <c r="E30" s="47">
        <v>7</v>
      </c>
      <c r="F30" s="47">
        <v>19</v>
      </c>
      <c r="G30" s="42">
        <v>8</v>
      </c>
      <c r="H30" s="42">
        <v>2</v>
      </c>
      <c r="I30" s="42">
        <v>0</v>
      </c>
      <c r="J30" s="42">
        <v>3</v>
      </c>
      <c r="K30" s="42">
        <v>0</v>
      </c>
      <c r="L30" s="42">
        <v>0</v>
      </c>
      <c r="M30" s="42">
        <v>2</v>
      </c>
      <c r="N30" s="42">
        <v>1</v>
      </c>
    </row>
    <row r="31" spans="2:14" ht="15" thickBot="1" x14ac:dyDescent="0.25">
      <c r="B31" s="21" t="s">
        <v>55</v>
      </c>
      <c r="C31" s="47">
        <v>31</v>
      </c>
      <c r="D31" s="47">
        <v>50</v>
      </c>
      <c r="E31" s="47">
        <v>59</v>
      </c>
      <c r="F31" s="47">
        <v>140</v>
      </c>
      <c r="G31" s="42">
        <v>92</v>
      </c>
      <c r="H31" s="42">
        <v>25</v>
      </c>
      <c r="I31" s="42">
        <v>0</v>
      </c>
      <c r="J31" s="42">
        <v>16</v>
      </c>
      <c r="K31" s="42">
        <v>2</v>
      </c>
      <c r="L31" s="42">
        <v>0</v>
      </c>
      <c r="M31" s="42">
        <v>21</v>
      </c>
      <c r="N31" s="42">
        <v>3</v>
      </c>
    </row>
    <row r="32" spans="2:14" ht="15" thickBot="1" x14ac:dyDescent="0.25">
      <c r="B32" s="21" t="s">
        <v>68</v>
      </c>
      <c r="C32" s="47">
        <v>54</v>
      </c>
      <c r="D32" s="47">
        <v>48</v>
      </c>
      <c r="E32" s="47">
        <v>27</v>
      </c>
      <c r="F32" s="47">
        <v>129</v>
      </c>
      <c r="G32" s="42">
        <v>3</v>
      </c>
      <c r="H32" s="42">
        <v>28</v>
      </c>
      <c r="I32" s="42">
        <v>0</v>
      </c>
      <c r="J32" s="42">
        <v>2</v>
      </c>
      <c r="K32" s="42">
        <v>0</v>
      </c>
      <c r="L32" s="42">
        <v>0</v>
      </c>
      <c r="M32" s="42">
        <v>1</v>
      </c>
      <c r="N32" s="42">
        <v>11</v>
      </c>
    </row>
    <row r="33" spans="2:14" ht="15" thickBot="1" x14ac:dyDescent="0.25">
      <c r="B33" s="21" t="s">
        <v>70</v>
      </c>
      <c r="C33" s="47">
        <v>9</v>
      </c>
      <c r="D33" s="47">
        <v>17</v>
      </c>
      <c r="E33" s="47">
        <v>11</v>
      </c>
      <c r="F33" s="47">
        <v>37</v>
      </c>
      <c r="G33" s="42">
        <v>12</v>
      </c>
      <c r="H33" s="42">
        <v>14</v>
      </c>
      <c r="I33" s="42">
        <v>0</v>
      </c>
      <c r="J33" s="42">
        <v>1</v>
      </c>
      <c r="K33" s="42">
        <v>1</v>
      </c>
      <c r="L33" s="42">
        <v>0</v>
      </c>
      <c r="M33" s="42">
        <v>1</v>
      </c>
      <c r="N33" s="42">
        <v>0</v>
      </c>
    </row>
    <row r="34" spans="2:14" ht="15" thickBot="1" x14ac:dyDescent="0.25">
      <c r="B34" s="21" t="s">
        <v>74</v>
      </c>
      <c r="C34" s="47">
        <v>8</v>
      </c>
      <c r="D34" s="47">
        <v>21</v>
      </c>
      <c r="E34" s="47">
        <v>53</v>
      </c>
      <c r="F34" s="47">
        <v>82</v>
      </c>
      <c r="G34" s="42">
        <v>48</v>
      </c>
      <c r="H34" s="42">
        <v>2</v>
      </c>
      <c r="I34" s="42">
        <v>0</v>
      </c>
      <c r="J34" s="42">
        <v>4</v>
      </c>
      <c r="K34" s="42">
        <v>0</v>
      </c>
      <c r="L34" s="42">
        <v>0</v>
      </c>
      <c r="M34" s="42">
        <v>42</v>
      </c>
      <c r="N34" s="42">
        <v>1</v>
      </c>
    </row>
    <row r="35" spans="2:14" ht="15" thickBot="1" x14ac:dyDescent="0.25">
      <c r="B35" s="21" t="s">
        <v>96</v>
      </c>
      <c r="C35" s="47">
        <v>51</v>
      </c>
      <c r="D35" s="47">
        <v>57</v>
      </c>
      <c r="E35" s="47">
        <v>92</v>
      </c>
      <c r="F35" s="47">
        <v>200</v>
      </c>
      <c r="G35" s="42">
        <v>66</v>
      </c>
      <c r="H35" s="42">
        <v>36</v>
      </c>
      <c r="I35" s="42">
        <v>1</v>
      </c>
      <c r="J35" s="42">
        <v>25</v>
      </c>
      <c r="K35" s="42">
        <v>2</v>
      </c>
      <c r="L35" s="42">
        <v>0</v>
      </c>
      <c r="M35" s="42">
        <v>45</v>
      </c>
      <c r="N35" s="42">
        <v>15</v>
      </c>
    </row>
    <row r="36" spans="2:14" ht="15" thickBot="1" x14ac:dyDescent="0.25">
      <c r="B36" s="21" t="s">
        <v>62</v>
      </c>
      <c r="C36" s="47">
        <v>1984</v>
      </c>
      <c r="D36" s="47">
        <v>1373</v>
      </c>
      <c r="E36" s="47">
        <v>1234</v>
      </c>
      <c r="F36" s="47">
        <v>4591</v>
      </c>
      <c r="G36" s="42">
        <v>2569</v>
      </c>
      <c r="H36" s="42">
        <v>685</v>
      </c>
      <c r="I36" s="42">
        <v>20</v>
      </c>
      <c r="J36" s="42">
        <v>844</v>
      </c>
      <c r="K36" s="42">
        <v>89</v>
      </c>
      <c r="L36" s="42">
        <v>0</v>
      </c>
      <c r="M36" s="42">
        <v>1789</v>
      </c>
      <c r="N36" s="42">
        <v>22</v>
      </c>
    </row>
    <row r="37" spans="2:14" ht="15" thickBot="1" x14ac:dyDescent="0.25">
      <c r="B37" s="21" t="s">
        <v>72</v>
      </c>
      <c r="C37" s="47">
        <v>224</v>
      </c>
      <c r="D37" s="47">
        <v>78</v>
      </c>
      <c r="E37" s="47">
        <v>251</v>
      </c>
      <c r="F37" s="47">
        <v>553</v>
      </c>
      <c r="G37" s="42">
        <v>430</v>
      </c>
      <c r="H37" s="42">
        <v>57</v>
      </c>
      <c r="I37" s="42">
        <v>2</v>
      </c>
      <c r="J37" s="42">
        <v>287</v>
      </c>
      <c r="K37" s="42">
        <v>10</v>
      </c>
      <c r="L37" s="42">
        <v>0</v>
      </c>
      <c r="M37" s="42">
        <v>220</v>
      </c>
      <c r="N37" s="42">
        <v>20</v>
      </c>
    </row>
    <row r="38" spans="2:14" ht="15" thickBot="1" x14ac:dyDescent="0.25">
      <c r="B38" s="21" t="s">
        <v>80</v>
      </c>
      <c r="C38" s="47">
        <v>200</v>
      </c>
      <c r="D38" s="47">
        <v>73</v>
      </c>
      <c r="E38" s="47">
        <v>47</v>
      </c>
      <c r="F38" s="47">
        <v>320</v>
      </c>
      <c r="G38" s="42">
        <v>217</v>
      </c>
      <c r="H38" s="42">
        <v>30</v>
      </c>
      <c r="I38" s="42">
        <v>0</v>
      </c>
      <c r="J38" s="42">
        <v>111</v>
      </c>
      <c r="K38" s="42">
        <v>1</v>
      </c>
      <c r="L38" s="42">
        <v>0</v>
      </c>
      <c r="M38" s="42">
        <v>145</v>
      </c>
      <c r="N38" s="42">
        <v>15</v>
      </c>
    </row>
    <row r="39" spans="2:14" ht="15" thickBot="1" x14ac:dyDescent="0.25">
      <c r="B39" s="21" t="s">
        <v>94</v>
      </c>
      <c r="C39" s="47">
        <v>92</v>
      </c>
      <c r="D39" s="47">
        <v>63</v>
      </c>
      <c r="E39" s="47">
        <v>252</v>
      </c>
      <c r="F39" s="47">
        <v>407</v>
      </c>
      <c r="G39" s="42">
        <v>93</v>
      </c>
      <c r="H39" s="42">
        <v>25</v>
      </c>
      <c r="I39" s="42">
        <v>21</v>
      </c>
      <c r="J39" s="42">
        <v>95</v>
      </c>
      <c r="K39" s="42">
        <v>7</v>
      </c>
      <c r="L39" s="42">
        <v>0</v>
      </c>
      <c r="M39" s="42">
        <v>65</v>
      </c>
      <c r="N39" s="42">
        <v>3</v>
      </c>
    </row>
    <row r="40" spans="2:14" ht="15" thickBot="1" x14ac:dyDescent="0.25">
      <c r="B40" s="21" t="s">
        <v>56</v>
      </c>
      <c r="C40" s="47">
        <v>148</v>
      </c>
      <c r="D40" s="47">
        <v>306</v>
      </c>
      <c r="E40" s="47">
        <v>269</v>
      </c>
      <c r="F40" s="47">
        <v>723</v>
      </c>
      <c r="G40" s="42">
        <v>480</v>
      </c>
      <c r="H40" s="42">
        <v>208</v>
      </c>
      <c r="I40" s="42">
        <v>4</v>
      </c>
      <c r="J40" s="42">
        <v>91</v>
      </c>
      <c r="K40" s="42">
        <v>8</v>
      </c>
      <c r="L40" s="42">
        <v>0</v>
      </c>
      <c r="M40" s="42">
        <v>130</v>
      </c>
      <c r="N40" s="42">
        <v>57</v>
      </c>
    </row>
    <row r="41" spans="2:14" ht="15" thickBot="1" x14ac:dyDescent="0.25">
      <c r="B41" s="21" t="s">
        <v>67</v>
      </c>
      <c r="C41" s="47">
        <v>75</v>
      </c>
      <c r="D41" s="47">
        <v>112</v>
      </c>
      <c r="E41" s="47">
        <v>96</v>
      </c>
      <c r="F41" s="47">
        <v>283</v>
      </c>
      <c r="G41" s="42">
        <v>172</v>
      </c>
      <c r="H41" s="42">
        <v>33</v>
      </c>
      <c r="I41" s="42">
        <v>5</v>
      </c>
      <c r="J41" s="42">
        <v>38</v>
      </c>
      <c r="K41" s="42">
        <v>4</v>
      </c>
      <c r="L41" s="42">
        <v>0</v>
      </c>
      <c r="M41" s="42">
        <v>108</v>
      </c>
      <c r="N41" s="42">
        <v>4</v>
      </c>
    </row>
    <row r="42" spans="2:14" ht="15" thickBot="1" x14ac:dyDescent="0.25">
      <c r="B42" s="21" t="s">
        <v>97</v>
      </c>
      <c r="C42" s="47">
        <v>109</v>
      </c>
      <c r="D42" s="47">
        <v>606</v>
      </c>
      <c r="E42" s="47">
        <v>538</v>
      </c>
      <c r="F42" s="47">
        <v>1253</v>
      </c>
      <c r="G42" s="42">
        <v>687</v>
      </c>
      <c r="H42" s="42">
        <v>332</v>
      </c>
      <c r="I42" s="42">
        <v>17</v>
      </c>
      <c r="J42" s="42">
        <v>130</v>
      </c>
      <c r="K42" s="42">
        <v>19</v>
      </c>
      <c r="L42" s="42">
        <v>18</v>
      </c>
      <c r="M42" s="42">
        <v>125</v>
      </c>
      <c r="N42" s="42">
        <v>2</v>
      </c>
    </row>
    <row r="43" spans="2:14" ht="15" thickBot="1" x14ac:dyDescent="0.25">
      <c r="B43" s="21" t="s">
        <v>61</v>
      </c>
      <c r="C43" s="47">
        <v>44</v>
      </c>
      <c r="D43" s="47">
        <v>58</v>
      </c>
      <c r="E43" s="47">
        <v>73</v>
      </c>
      <c r="F43" s="47">
        <v>175</v>
      </c>
      <c r="G43" s="42">
        <v>108</v>
      </c>
      <c r="H43" s="42">
        <v>15</v>
      </c>
      <c r="I43" s="42">
        <v>2</v>
      </c>
      <c r="J43" s="42">
        <v>28</v>
      </c>
      <c r="K43" s="42">
        <v>0</v>
      </c>
      <c r="L43" s="42">
        <v>5</v>
      </c>
      <c r="M43" s="42">
        <v>14</v>
      </c>
      <c r="N43" s="42">
        <v>7</v>
      </c>
    </row>
    <row r="44" spans="2:14" ht="15" thickBot="1" x14ac:dyDescent="0.25">
      <c r="B44" s="21" t="s">
        <v>65</v>
      </c>
      <c r="C44" s="47">
        <v>14</v>
      </c>
      <c r="D44" s="47">
        <v>33</v>
      </c>
      <c r="E44" s="47">
        <v>33</v>
      </c>
      <c r="F44" s="47">
        <v>80</v>
      </c>
      <c r="G44" s="42">
        <v>14</v>
      </c>
      <c r="H44" s="42">
        <v>28</v>
      </c>
      <c r="I44" s="42">
        <v>1</v>
      </c>
      <c r="J44" s="42">
        <v>4</v>
      </c>
      <c r="K44" s="42">
        <v>1</v>
      </c>
      <c r="L44" s="42">
        <v>0</v>
      </c>
      <c r="M44" s="42">
        <v>7</v>
      </c>
      <c r="N44" s="42">
        <v>1</v>
      </c>
    </row>
    <row r="45" spans="2:14" ht="15" thickBot="1" x14ac:dyDescent="0.25">
      <c r="B45" s="21" t="s">
        <v>54</v>
      </c>
      <c r="C45" s="47">
        <v>43</v>
      </c>
      <c r="D45" s="47">
        <v>99</v>
      </c>
      <c r="E45" s="47">
        <v>168</v>
      </c>
      <c r="F45" s="47">
        <v>310</v>
      </c>
      <c r="G45" s="42">
        <v>153</v>
      </c>
      <c r="H45" s="42">
        <v>33</v>
      </c>
      <c r="I45" s="42">
        <v>4</v>
      </c>
      <c r="J45" s="42">
        <v>72</v>
      </c>
      <c r="K45" s="42">
        <v>8</v>
      </c>
      <c r="L45" s="42">
        <v>8</v>
      </c>
      <c r="M45" s="42">
        <v>50</v>
      </c>
      <c r="N45" s="42">
        <v>11</v>
      </c>
    </row>
    <row r="46" spans="2:14" ht="15" thickBot="1" x14ac:dyDescent="0.25">
      <c r="B46" s="21" t="s">
        <v>81</v>
      </c>
      <c r="C46" s="47">
        <v>58</v>
      </c>
      <c r="D46" s="47">
        <v>57</v>
      </c>
      <c r="E46" s="47">
        <v>33</v>
      </c>
      <c r="F46" s="47">
        <v>148</v>
      </c>
      <c r="G46" s="42">
        <v>120</v>
      </c>
      <c r="H46" s="42">
        <v>16</v>
      </c>
      <c r="I46" s="42">
        <v>36</v>
      </c>
      <c r="J46" s="42">
        <v>101</v>
      </c>
      <c r="K46" s="42">
        <v>5</v>
      </c>
      <c r="L46" s="42">
        <v>0</v>
      </c>
      <c r="M46" s="42">
        <v>60</v>
      </c>
      <c r="N46" s="42">
        <v>0</v>
      </c>
    </row>
    <row r="47" spans="2:14" ht="15" thickBot="1" x14ac:dyDescent="0.25">
      <c r="B47" s="21" t="s">
        <v>86</v>
      </c>
      <c r="C47" s="47">
        <v>9</v>
      </c>
      <c r="D47" s="47">
        <v>21</v>
      </c>
      <c r="E47" s="47">
        <v>31</v>
      </c>
      <c r="F47" s="47">
        <v>61</v>
      </c>
      <c r="G47" s="42">
        <v>42</v>
      </c>
      <c r="H47" s="42">
        <v>0</v>
      </c>
      <c r="I47" s="42">
        <v>2</v>
      </c>
      <c r="J47" s="42">
        <v>20</v>
      </c>
      <c r="K47" s="42">
        <v>0</v>
      </c>
      <c r="L47" s="42">
        <v>6</v>
      </c>
      <c r="M47" s="42">
        <v>9</v>
      </c>
      <c r="N47" s="42">
        <v>0</v>
      </c>
    </row>
    <row r="48" spans="2:14" ht="15" thickBot="1" x14ac:dyDescent="0.25">
      <c r="B48" s="21" t="s">
        <v>88</v>
      </c>
      <c r="C48" s="47">
        <v>69</v>
      </c>
      <c r="D48" s="47">
        <v>98</v>
      </c>
      <c r="E48" s="47">
        <v>138</v>
      </c>
      <c r="F48" s="47">
        <v>305</v>
      </c>
      <c r="G48" s="42">
        <v>139</v>
      </c>
      <c r="H48" s="42">
        <v>17</v>
      </c>
      <c r="I48" s="42">
        <v>13</v>
      </c>
      <c r="J48" s="42">
        <v>69</v>
      </c>
      <c r="K48" s="42">
        <v>13</v>
      </c>
      <c r="L48" s="42">
        <v>2</v>
      </c>
      <c r="M48" s="42">
        <v>70</v>
      </c>
      <c r="N48" s="42">
        <v>12</v>
      </c>
    </row>
    <row r="49" spans="2:14" ht="15.75" customHeight="1" thickBot="1" x14ac:dyDescent="0.25">
      <c r="B49" s="21" t="s">
        <v>82</v>
      </c>
      <c r="C49" s="47">
        <v>484</v>
      </c>
      <c r="D49" s="47">
        <v>1782</v>
      </c>
      <c r="E49" s="47">
        <v>1023</v>
      </c>
      <c r="F49" s="47">
        <v>3289</v>
      </c>
      <c r="G49" s="22">
        <v>1742</v>
      </c>
      <c r="H49" s="22">
        <v>911</v>
      </c>
      <c r="I49" s="22">
        <v>69</v>
      </c>
      <c r="J49" s="22">
        <v>527</v>
      </c>
      <c r="K49" s="22">
        <v>50</v>
      </c>
      <c r="L49" s="22">
        <v>35</v>
      </c>
      <c r="M49" s="22">
        <v>611</v>
      </c>
      <c r="N49" s="22">
        <v>65</v>
      </c>
    </row>
    <row r="50" spans="2:14" ht="15" thickBot="1" x14ac:dyDescent="0.25">
      <c r="B50" s="21" t="s">
        <v>84</v>
      </c>
      <c r="C50" s="47">
        <v>85</v>
      </c>
      <c r="D50" s="47">
        <v>178</v>
      </c>
      <c r="E50" s="47">
        <v>193</v>
      </c>
      <c r="F50" s="47">
        <v>456</v>
      </c>
      <c r="G50" s="22">
        <v>381</v>
      </c>
      <c r="H50" s="22">
        <v>42</v>
      </c>
      <c r="I50" s="22">
        <v>11</v>
      </c>
      <c r="J50" s="22">
        <v>176</v>
      </c>
      <c r="K50" s="22">
        <v>8</v>
      </c>
      <c r="L50" s="22">
        <v>0</v>
      </c>
      <c r="M50" s="22">
        <v>112</v>
      </c>
      <c r="N50" s="22">
        <v>5</v>
      </c>
    </row>
    <row r="51" spans="2:14" ht="15" thickBot="1" x14ac:dyDescent="0.25">
      <c r="B51" s="21" t="s">
        <v>85</v>
      </c>
      <c r="C51" s="47">
        <v>50</v>
      </c>
      <c r="D51" s="47">
        <v>38</v>
      </c>
      <c r="E51" s="47">
        <v>73</v>
      </c>
      <c r="F51" s="47">
        <v>161</v>
      </c>
      <c r="G51" s="22">
        <v>59</v>
      </c>
      <c r="H51" s="22">
        <v>39</v>
      </c>
      <c r="I51" s="22">
        <v>6</v>
      </c>
      <c r="J51" s="22">
        <v>32</v>
      </c>
      <c r="K51" s="22">
        <v>7</v>
      </c>
      <c r="L51" s="22">
        <v>0</v>
      </c>
      <c r="M51" s="22">
        <v>27</v>
      </c>
      <c r="N51" s="22">
        <v>28</v>
      </c>
    </row>
    <row r="52" spans="2:14" ht="15" thickBot="1" x14ac:dyDescent="0.25">
      <c r="B52" s="21" t="s">
        <v>58</v>
      </c>
      <c r="C52" s="47">
        <v>11</v>
      </c>
      <c r="D52" s="47">
        <v>37</v>
      </c>
      <c r="E52" s="47">
        <v>22</v>
      </c>
      <c r="F52" s="47">
        <v>70</v>
      </c>
      <c r="G52" s="22">
        <v>36</v>
      </c>
      <c r="H52" s="22">
        <v>22</v>
      </c>
      <c r="I52" s="22">
        <v>1</v>
      </c>
      <c r="J52" s="22">
        <v>18</v>
      </c>
      <c r="K52" s="22">
        <v>4</v>
      </c>
      <c r="L52" s="22">
        <v>0</v>
      </c>
      <c r="M52" s="22">
        <v>8</v>
      </c>
      <c r="N52" s="22">
        <v>0</v>
      </c>
    </row>
    <row r="53" spans="2:14" ht="15" thickBot="1" x14ac:dyDescent="0.25">
      <c r="B53" s="21" t="s">
        <v>71</v>
      </c>
      <c r="C53" s="47">
        <v>42</v>
      </c>
      <c r="D53" s="47">
        <v>79</v>
      </c>
      <c r="E53" s="47">
        <v>43</v>
      </c>
      <c r="F53" s="47">
        <v>164</v>
      </c>
      <c r="G53" s="22">
        <v>118</v>
      </c>
      <c r="H53" s="22">
        <v>50</v>
      </c>
      <c r="I53" s="22">
        <v>4</v>
      </c>
      <c r="J53" s="22">
        <v>34</v>
      </c>
      <c r="K53" s="22">
        <v>6</v>
      </c>
      <c r="L53" s="22">
        <v>0</v>
      </c>
      <c r="M53" s="22">
        <v>45</v>
      </c>
      <c r="N53" s="22">
        <v>13</v>
      </c>
    </row>
    <row r="54" spans="2:14" ht="15" thickBot="1" x14ac:dyDescent="0.25">
      <c r="B54" s="21" t="s">
        <v>63</v>
      </c>
      <c r="C54" s="47">
        <v>55</v>
      </c>
      <c r="D54" s="47">
        <v>192</v>
      </c>
      <c r="E54" s="47">
        <v>90</v>
      </c>
      <c r="F54" s="47">
        <v>337</v>
      </c>
      <c r="G54" s="22">
        <v>258</v>
      </c>
      <c r="H54" s="22">
        <v>73</v>
      </c>
      <c r="I54" s="22">
        <v>14</v>
      </c>
      <c r="J54" s="43">
        <v>116</v>
      </c>
      <c r="K54" s="22">
        <v>35</v>
      </c>
      <c r="L54" s="22">
        <v>0</v>
      </c>
      <c r="M54" s="22">
        <v>38</v>
      </c>
      <c r="N54" s="22">
        <v>13</v>
      </c>
    </row>
    <row r="55" spans="2:14" ht="15" thickBot="1" x14ac:dyDescent="0.25">
      <c r="B55" s="21" t="s">
        <v>3</v>
      </c>
      <c r="C55" s="47">
        <v>23</v>
      </c>
      <c r="D55" s="47">
        <v>25</v>
      </c>
      <c r="E55" s="47">
        <v>49</v>
      </c>
      <c r="F55" s="47">
        <v>97</v>
      </c>
      <c r="G55" s="22">
        <v>48</v>
      </c>
      <c r="H55" s="22">
        <v>35</v>
      </c>
      <c r="I55" s="22">
        <v>4</v>
      </c>
      <c r="J55" s="22">
        <v>25</v>
      </c>
      <c r="K55" s="22">
        <v>3</v>
      </c>
      <c r="L55" s="22">
        <v>0</v>
      </c>
      <c r="M55" s="22">
        <v>9</v>
      </c>
      <c r="N55" s="22">
        <v>22</v>
      </c>
    </row>
    <row r="56" spans="2:14" ht="15" thickBot="1" x14ac:dyDescent="0.25">
      <c r="B56" s="39" t="s">
        <v>5</v>
      </c>
      <c r="C56" s="38">
        <f>SUM(C6:C55)</f>
        <v>5137</v>
      </c>
      <c r="D56" s="38">
        <f t="shared" ref="D56:F56" si="0">SUM(D6:D55)</f>
        <v>7053</v>
      </c>
      <c r="E56" s="38">
        <f>SUM(E6:E55)</f>
        <v>7397</v>
      </c>
      <c r="F56" s="38">
        <f t="shared" si="0"/>
        <v>19587</v>
      </c>
      <c r="G56" s="38">
        <f t="shared" ref="G56:N56" si="1">SUM(G6:G55)</f>
        <v>10591</v>
      </c>
      <c r="H56" s="38">
        <f t="shared" si="1"/>
        <v>3385</v>
      </c>
      <c r="I56" s="38">
        <f t="shared" si="1"/>
        <v>392</v>
      </c>
      <c r="J56" s="38">
        <f t="shared" si="1"/>
        <v>3900</v>
      </c>
      <c r="K56" s="38">
        <f t="shared" si="1"/>
        <v>368</v>
      </c>
      <c r="L56" s="38">
        <f t="shared" si="1"/>
        <v>118</v>
      </c>
      <c r="M56" s="38">
        <f>SUM(M6:M55)</f>
        <v>4589</v>
      </c>
      <c r="N56" s="38">
        <f t="shared" si="1"/>
        <v>577</v>
      </c>
    </row>
    <row r="58" spans="2:14" x14ac:dyDescent="0.2">
      <c r="I58" s="45"/>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7"/>
  <dimension ref="B1:E12"/>
  <sheetViews>
    <sheetView workbookViewId="0"/>
  </sheetViews>
  <sheetFormatPr baseColWidth="10" defaultRowHeight="12.75" x14ac:dyDescent="0.2"/>
  <cols>
    <col min="1" max="1" width="11.140625" style="1" customWidth="1"/>
    <col min="2" max="2" width="21.28515625" style="1" customWidth="1"/>
    <col min="3" max="3" width="153.5703125" style="1" customWidth="1"/>
    <col min="4" max="16384" width="11.42578125" style="1"/>
  </cols>
  <sheetData>
    <row r="1" spans="2:5" ht="13.5" customHeight="1" x14ac:dyDescent="0.2"/>
    <row r="2" spans="2:5" ht="40.5" customHeight="1" x14ac:dyDescent="0.25">
      <c r="D2" s="12"/>
    </row>
    <row r="3" spans="2:5" s="14" customFormat="1" ht="28.5" customHeight="1" thickBot="1" x14ac:dyDescent="0.25">
      <c r="B3" s="24"/>
      <c r="C3" s="25"/>
      <c r="D3" s="26"/>
      <c r="E3" s="26"/>
    </row>
    <row r="4" spans="2:5" ht="81" customHeight="1" thickTop="1" thickBot="1" x14ac:dyDescent="0.25">
      <c r="B4" s="34" t="s">
        <v>6</v>
      </c>
      <c r="C4" s="31" t="s">
        <v>16</v>
      </c>
    </row>
    <row r="5" spans="2:5" ht="50.25" customHeight="1" thickTop="1" thickBot="1" x14ac:dyDescent="0.25">
      <c r="B5" s="35" t="s">
        <v>20</v>
      </c>
      <c r="C5" s="32" t="s">
        <v>21</v>
      </c>
    </row>
    <row r="6" spans="2:5" ht="50.25" customHeight="1" thickTop="1" thickBot="1" x14ac:dyDescent="0.25">
      <c r="B6" s="34" t="s">
        <v>31</v>
      </c>
      <c r="C6" s="31" t="s">
        <v>22</v>
      </c>
    </row>
    <row r="7" spans="2:5" ht="64.5" customHeight="1" thickTop="1" thickBot="1" x14ac:dyDescent="0.25">
      <c r="B7" s="34" t="s">
        <v>28</v>
      </c>
      <c r="C7" s="31" t="s">
        <v>29</v>
      </c>
    </row>
    <row r="8" spans="2:5" ht="63" customHeight="1" thickTop="1" thickBot="1" x14ac:dyDescent="0.25">
      <c r="B8" s="36" t="s">
        <v>23</v>
      </c>
      <c r="C8" s="33" t="s">
        <v>24</v>
      </c>
    </row>
    <row r="9" spans="2:5" ht="69.75" customHeight="1" thickTop="1" thickBot="1" x14ac:dyDescent="0.25">
      <c r="B9" s="34" t="s">
        <v>25</v>
      </c>
      <c r="C9" s="31" t="s">
        <v>26</v>
      </c>
    </row>
    <row r="10" spans="2:5" ht="27" thickTop="1" thickBot="1" x14ac:dyDescent="0.25">
      <c r="B10" s="34" t="s">
        <v>30</v>
      </c>
      <c r="C10" s="31" t="s">
        <v>27</v>
      </c>
    </row>
    <row r="11" spans="2:5" ht="57.75" customHeight="1" thickTop="1" thickBot="1" x14ac:dyDescent="0.25">
      <c r="B11" s="34" t="s">
        <v>33</v>
      </c>
      <c r="C11" s="31" t="s">
        <v>34</v>
      </c>
    </row>
    <row r="12" spans="2:5" ht="13.5" thickTop="1" x14ac:dyDescent="0.2"/>
  </sheetData>
  <phoneticPr fontId="9" type="noConversion"/>
  <pageMargins left="0.75" right="0.75" top="1" bottom="1" header="0" footer="0"/>
  <pageSetup paperSize="9"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pageSetUpPr fitToPage="1"/>
  </sheetPr>
  <dimension ref="B1:O45"/>
  <sheetViews>
    <sheetView zoomScaleNormal="100" workbookViewId="0">
      <selection activeCell="D14" sqref="D14"/>
    </sheetView>
  </sheetViews>
  <sheetFormatPr baseColWidth="10" defaultRowHeight="12.75" x14ac:dyDescent="0.2"/>
  <cols>
    <col min="1" max="1" width="8.7109375" style="1" customWidth="1"/>
    <col min="2" max="2" width="33.85546875" style="1" customWidth="1"/>
    <col min="3" max="4" width="13.140625" style="1" customWidth="1"/>
    <col min="5" max="99" width="12.28515625" style="1" customWidth="1"/>
    <col min="100" max="16384" width="11.42578125" style="1"/>
  </cols>
  <sheetData>
    <row r="1" spans="2:15" ht="15" x14ac:dyDescent="0.2">
      <c r="C1" s="15"/>
      <c r="D1" s="15"/>
    </row>
    <row r="2" spans="2:15" ht="40.5" customHeight="1" x14ac:dyDescent="0.2">
      <c r="B2" s="13"/>
      <c r="C2" s="17"/>
      <c r="D2" s="15"/>
    </row>
    <row r="3" spans="2:15" s="14" customFormat="1" ht="28.5" customHeight="1" x14ac:dyDescent="0.2">
      <c r="B3" s="29"/>
      <c r="C3" s="26"/>
    </row>
    <row r="5" spans="2:15" ht="39" customHeight="1" x14ac:dyDescent="0.2">
      <c r="C5" s="19">
        <v>2021</v>
      </c>
      <c r="D5" s="19">
        <v>2022</v>
      </c>
    </row>
    <row r="6" spans="2:15" ht="17.100000000000001" customHeight="1" thickBot="1" x14ac:dyDescent="0.25">
      <c r="B6" s="21" t="s">
        <v>12</v>
      </c>
      <c r="C6" s="46">
        <v>838</v>
      </c>
      <c r="D6" s="46">
        <v>2507</v>
      </c>
      <c r="N6" s="18" t="e">
        <f>+#REF!+#REF!+#REF!+C6</f>
        <v>#REF!</v>
      </c>
      <c r="O6" s="18"/>
    </row>
    <row r="7" spans="2:15" ht="17.100000000000001" customHeight="1" thickBot="1" x14ac:dyDescent="0.25">
      <c r="B7" s="21" t="s">
        <v>13</v>
      </c>
      <c r="C7" s="46">
        <v>175</v>
      </c>
      <c r="D7" s="46">
        <v>465</v>
      </c>
      <c r="N7" s="18"/>
      <c r="O7" s="18"/>
    </row>
    <row r="8" spans="2:15" ht="17.100000000000001" customHeight="1" thickBot="1" x14ac:dyDescent="0.25">
      <c r="B8" s="21" t="s">
        <v>35</v>
      </c>
      <c r="C8" s="46">
        <v>154</v>
      </c>
      <c r="D8" s="46">
        <v>357</v>
      </c>
      <c r="N8" s="18"/>
      <c r="O8" s="18"/>
    </row>
    <row r="9" spans="2:15" ht="17.100000000000001" customHeight="1" thickBot="1" x14ac:dyDescent="0.25">
      <c r="B9" s="21" t="s">
        <v>8</v>
      </c>
      <c r="C9" s="46">
        <v>206</v>
      </c>
      <c r="D9" s="46">
        <v>446</v>
      </c>
      <c r="N9" s="18"/>
      <c r="O9" s="18"/>
    </row>
    <row r="10" spans="2:15" ht="17.100000000000001" customHeight="1" thickBot="1" x14ac:dyDescent="0.25">
      <c r="B10" s="21" t="s">
        <v>0</v>
      </c>
      <c r="C10" s="46">
        <v>187</v>
      </c>
      <c r="D10" s="46">
        <v>704</v>
      </c>
      <c r="N10" s="18"/>
      <c r="O10" s="18"/>
    </row>
    <row r="11" spans="2:15" ht="17.100000000000001" customHeight="1" thickBot="1" x14ac:dyDescent="0.25">
      <c r="B11" s="21" t="s">
        <v>1</v>
      </c>
      <c r="C11" s="46">
        <v>61</v>
      </c>
      <c r="D11" s="46">
        <v>156</v>
      </c>
      <c r="N11" s="18"/>
      <c r="O11" s="18"/>
    </row>
    <row r="12" spans="2:15" ht="17.100000000000001" customHeight="1" thickBot="1" x14ac:dyDescent="0.25">
      <c r="B12" s="21" t="s">
        <v>14</v>
      </c>
      <c r="C12" s="46">
        <v>303</v>
      </c>
      <c r="D12" s="46">
        <v>581</v>
      </c>
      <c r="N12" s="18"/>
      <c r="O12" s="18"/>
    </row>
    <row r="13" spans="2:15" ht="17.100000000000001" customHeight="1" thickBot="1" x14ac:dyDescent="0.25">
      <c r="B13" s="21" t="s">
        <v>10</v>
      </c>
      <c r="C13" s="46">
        <v>256</v>
      </c>
      <c r="D13" s="46">
        <v>588</v>
      </c>
      <c r="N13" s="18"/>
      <c r="O13" s="18"/>
    </row>
    <row r="14" spans="2:15" ht="17.100000000000001" customHeight="1" thickBot="1" x14ac:dyDescent="0.25">
      <c r="B14" s="21" t="s">
        <v>7</v>
      </c>
      <c r="C14" s="46">
        <v>2976</v>
      </c>
      <c r="D14" s="46">
        <v>5871</v>
      </c>
      <c r="N14" s="18"/>
      <c r="O14" s="18"/>
    </row>
    <row r="15" spans="2:15" ht="17.100000000000001" customHeight="1" thickBot="1" x14ac:dyDescent="0.25">
      <c r="B15" s="21" t="s">
        <v>9</v>
      </c>
      <c r="C15" s="46">
        <v>1178</v>
      </c>
      <c r="D15" s="46">
        <v>2259</v>
      </c>
      <c r="N15" s="18"/>
      <c r="O15" s="18"/>
    </row>
    <row r="16" spans="2:15" ht="17.100000000000001" customHeight="1" thickBot="1" x14ac:dyDescent="0.25">
      <c r="B16" s="21" t="s">
        <v>4</v>
      </c>
      <c r="C16" s="46">
        <v>104</v>
      </c>
      <c r="D16" s="46">
        <v>255</v>
      </c>
      <c r="N16" s="18"/>
      <c r="O16" s="18"/>
    </row>
    <row r="17" spans="2:15" ht="17.100000000000001" customHeight="1" thickBot="1" x14ac:dyDescent="0.25">
      <c r="B17" s="21" t="s">
        <v>2</v>
      </c>
      <c r="C17" s="46">
        <v>313</v>
      </c>
      <c r="D17" s="46">
        <v>824</v>
      </c>
      <c r="N17" s="18"/>
      <c r="O17" s="18"/>
    </row>
    <row r="18" spans="2:15" ht="17.100000000000001" customHeight="1" thickBot="1" x14ac:dyDescent="0.25">
      <c r="B18" s="21" t="s">
        <v>36</v>
      </c>
      <c r="C18" s="46">
        <v>1518</v>
      </c>
      <c r="D18" s="46">
        <v>3289</v>
      </c>
      <c r="N18" s="18"/>
      <c r="O18" s="18"/>
    </row>
    <row r="19" spans="2:15" ht="17.100000000000001" customHeight="1" thickBot="1" x14ac:dyDescent="0.25">
      <c r="B19" s="21" t="s">
        <v>37</v>
      </c>
      <c r="C19" s="46">
        <v>166</v>
      </c>
      <c r="D19" s="46">
        <v>456</v>
      </c>
      <c r="N19" s="18"/>
      <c r="O19" s="18"/>
    </row>
    <row r="20" spans="2:15" ht="17.100000000000001" customHeight="1" thickBot="1" x14ac:dyDescent="0.25">
      <c r="B20" s="21" t="s">
        <v>38</v>
      </c>
      <c r="C20" s="46">
        <v>48</v>
      </c>
      <c r="D20" s="46">
        <v>161</v>
      </c>
      <c r="N20" s="18"/>
      <c r="O20" s="18"/>
    </row>
    <row r="21" spans="2:15" ht="17.100000000000001" customHeight="1" thickBot="1" x14ac:dyDescent="0.25">
      <c r="B21" s="21" t="s">
        <v>11</v>
      </c>
      <c r="C21" s="46">
        <v>339</v>
      </c>
      <c r="D21" s="46">
        <v>571</v>
      </c>
      <c r="N21" s="18"/>
      <c r="O21" s="18"/>
    </row>
    <row r="22" spans="2:15" ht="17.100000000000001" customHeight="1" thickBot="1" x14ac:dyDescent="0.25">
      <c r="B22" s="21" t="s">
        <v>3</v>
      </c>
      <c r="C22" s="46">
        <v>64</v>
      </c>
      <c r="D22" s="46">
        <v>97</v>
      </c>
      <c r="N22" s="18"/>
      <c r="O22" s="18"/>
    </row>
    <row r="23" spans="2:15" ht="17.100000000000001" customHeight="1" thickBot="1" x14ac:dyDescent="0.25">
      <c r="B23" s="39" t="s">
        <v>5</v>
      </c>
      <c r="C23" s="38">
        <v>8886</v>
      </c>
      <c r="D23" s="38">
        <v>19587</v>
      </c>
      <c r="N23" s="18"/>
      <c r="O23" s="18"/>
    </row>
    <row r="24" spans="2:15" ht="34.5" customHeight="1" x14ac:dyDescent="0.2">
      <c r="C24" s="18"/>
      <c r="G24" s="18"/>
    </row>
    <row r="25" spans="2:15" ht="36.75" customHeight="1" x14ac:dyDescent="0.2">
      <c r="B25" s="40"/>
      <c r="C25" s="40"/>
      <c r="D25" s="40"/>
      <c r="E25" s="40"/>
    </row>
    <row r="27" spans="2:15" ht="39" customHeight="1" x14ac:dyDescent="0.2">
      <c r="C27" s="20" t="s">
        <v>104</v>
      </c>
    </row>
    <row r="28" spans="2:15" ht="17.100000000000001" customHeight="1" thickBot="1" x14ac:dyDescent="0.25">
      <c r="B28" s="21" t="s">
        <v>12</v>
      </c>
      <c r="C28" s="23">
        <f t="shared" ref="C28:C45" si="0">+IF(C6&gt;0,(D6-C6)/C6,"-")</f>
        <v>1.9916467780429594</v>
      </c>
    </row>
    <row r="29" spans="2:15" ht="17.100000000000001" customHeight="1" thickBot="1" x14ac:dyDescent="0.25">
      <c r="B29" s="21" t="s">
        <v>13</v>
      </c>
      <c r="C29" s="23">
        <f t="shared" si="0"/>
        <v>1.6571428571428573</v>
      </c>
    </row>
    <row r="30" spans="2:15" ht="17.100000000000001" customHeight="1" thickBot="1" x14ac:dyDescent="0.25">
      <c r="B30" s="21" t="s">
        <v>35</v>
      </c>
      <c r="C30" s="23">
        <f t="shared" si="0"/>
        <v>1.3181818181818181</v>
      </c>
    </row>
    <row r="31" spans="2:15" ht="17.100000000000001" customHeight="1" thickBot="1" x14ac:dyDescent="0.25">
      <c r="B31" s="21" t="s">
        <v>8</v>
      </c>
      <c r="C31" s="23">
        <f t="shared" si="0"/>
        <v>1.1650485436893203</v>
      </c>
    </row>
    <row r="32" spans="2:15" ht="17.100000000000001" customHeight="1" thickBot="1" x14ac:dyDescent="0.25">
      <c r="B32" s="21" t="s">
        <v>0</v>
      </c>
      <c r="C32" s="23">
        <f t="shared" si="0"/>
        <v>2.7647058823529411</v>
      </c>
    </row>
    <row r="33" spans="2:3" ht="17.100000000000001" customHeight="1" thickBot="1" x14ac:dyDescent="0.25">
      <c r="B33" s="21" t="s">
        <v>1</v>
      </c>
      <c r="C33" s="23">
        <f t="shared" si="0"/>
        <v>1.5573770491803278</v>
      </c>
    </row>
    <row r="34" spans="2:3" ht="17.100000000000001" customHeight="1" thickBot="1" x14ac:dyDescent="0.25">
      <c r="B34" s="21" t="s">
        <v>14</v>
      </c>
      <c r="C34" s="23">
        <f t="shared" si="0"/>
        <v>0.91749174917491749</v>
      </c>
    </row>
    <row r="35" spans="2:3" ht="17.100000000000001" customHeight="1" thickBot="1" x14ac:dyDescent="0.25">
      <c r="B35" s="21" t="s">
        <v>10</v>
      </c>
      <c r="C35" s="23">
        <f t="shared" si="0"/>
        <v>1.296875</v>
      </c>
    </row>
    <row r="36" spans="2:3" ht="17.100000000000001" customHeight="1" thickBot="1" x14ac:dyDescent="0.25">
      <c r="B36" s="21" t="s">
        <v>7</v>
      </c>
      <c r="C36" s="23">
        <f t="shared" si="0"/>
        <v>0.97278225806451613</v>
      </c>
    </row>
    <row r="37" spans="2:3" ht="17.100000000000001" customHeight="1" thickBot="1" x14ac:dyDescent="0.25">
      <c r="B37" s="21" t="s">
        <v>9</v>
      </c>
      <c r="C37" s="23">
        <f t="shared" si="0"/>
        <v>0.91765704584040741</v>
      </c>
    </row>
    <row r="38" spans="2:3" ht="17.100000000000001" customHeight="1" thickBot="1" x14ac:dyDescent="0.25">
      <c r="B38" s="21" t="s">
        <v>4</v>
      </c>
      <c r="C38" s="23">
        <f t="shared" si="0"/>
        <v>1.4519230769230769</v>
      </c>
    </row>
    <row r="39" spans="2:3" ht="17.100000000000001" customHeight="1" thickBot="1" x14ac:dyDescent="0.25">
      <c r="B39" s="21" t="s">
        <v>2</v>
      </c>
      <c r="C39" s="23">
        <f t="shared" si="0"/>
        <v>1.6325878594249201</v>
      </c>
    </row>
    <row r="40" spans="2:3" ht="17.100000000000001" customHeight="1" thickBot="1" x14ac:dyDescent="0.25">
      <c r="B40" s="21" t="s">
        <v>36</v>
      </c>
      <c r="C40" s="23">
        <f t="shared" si="0"/>
        <v>1.1666666666666667</v>
      </c>
    </row>
    <row r="41" spans="2:3" ht="17.100000000000001" customHeight="1" thickBot="1" x14ac:dyDescent="0.25">
      <c r="B41" s="21" t="s">
        <v>37</v>
      </c>
      <c r="C41" s="23">
        <f t="shared" si="0"/>
        <v>1.7469879518072289</v>
      </c>
    </row>
    <row r="42" spans="2:3" ht="17.100000000000001" customHeight="1" thickBot="1" x14ac:dyDescent="0.25">
      <c r="B42" s="21" t="s">
        <v>38</v>
      </c>
      <c r="C42" s="23">
        <f t="shared" si="0"/>
        <v>2.3541666666666665</v>
      </c>
    </row>
    <row r="43" spans="2:3" ht="17.100000000000001" customHeight="1" thickBot="1" x14ac:dyDescent="0.25">
      <c r="B43" s="21" t="s">
        <v>11</v>
      </c>
      <c r="C43" s="23">
        <f t="shared" si="0"/>
        <v>0.68436578171091444</v>
      </c>
    </row>
    <row r="44" spans="2:3" ht="17.100000000000001" customHeight="1" thickBot="1" x14ac:dyDescent="0.25">
      <c r="B44" s="21" t="s">
        <v>3</v>
      </c>
      <c r="C44" s="23">
        <f t="shared" si="0"/>
        <v>0.515625</v>
      </c>
    </row>
    <row r="45" spans="2:3" ht="17.100000000000001" customHeight="1" thickBot="1" x14ac:dyDescent="0.25">
      <c r="B45" s="39" t="s">
        <v>5</v>
      </c>
      <c r="C45" s="41">
        <f t="shared" si="0"/>
        <v>1.2042538825118163</v>
      </c>
    </row>
  </sheetData>
  <phoneticPr fontId="0" type="noConversion"/>
  <pageMargins left="0.78740157480314965" right="0.78740157480314965" top="0.98425196850393704" bottom="0.98425196850393704" header="0" footer="0"/>
  <pageSetup paperSize="9" scale="72"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D55EA-7323-471B-9AAB-1D5391682A58}">
  <sheetPr>
    <pageSetUpPr fitToPage="1"/>
  </sheetPr>
  <dimension ref="B1:N24"/>
  <sheetViews>
    <sheetView zoomScaleNormal="100" workbookViewId="0"/>
  </sheetViews>
  <sheetFormatPr baseColWidth="10" defaultRowHeight="12.75" x14ac:dyDescent="0.2"/>
  <cols>
    <col min="1" max="1" width="8.7109375" style="1" customWidth="1"/>
    <col min="2" max="2" width="33.85546875" style="1" customWidth="1"/>
    <col min="3" max="3" width="14.28515625" style="1" customWidth="1"/>
    <col min="4" max="4" width="12.28515625" style="1" customWidth="1"/>
    <col min="5" max="5" width="14.28515625" style="1" customWidth="1"/>
    <col min="6" max="6" width="12.28515625" style="1" customWidth="1"/>
    <col min="7" max="7" width="14.28515625" style="1" customWidth="1"/>
    <col min="8" max="8" width="12.28515625" style="1" customWidth="1"/>
    <col min="9" max="9" width="14.28515625" style="1" customWidth="1"/>
    <col min="10" max="98" width="12.28515625" style="1" customWidth="1"/>
    <col min="99" max="16384" width="11.42578125" style="1"/>
  </cols>
  <sheetData>
    <row r="1" spans="2:14" ht="15" x14ac:dyDescent="0.2">
      <c r="C1" s="15"/>
      <c r="D1" s="15"/>
    </row>
    <row r="2" spans="2:14" ht="40.5" customHeight="1" x14ac:dyDescent="0.2">
      <c r="B2" s="13"/>
      <c r="C2" s="17"/>
      <c r="D2" s="15"/>
    </row>
    <row r="3" spans="2:14" s="14" customFormat="1" ht="28.5" customHeight="1" x14ac:dyDescent="0.2">
      <c r="B3" s="29"/>
      <c r="C3" s="26"/>
    </row>
    <row r="5" spans="2:14" x14ac:dyDescent="0.2">
      <c r="C5" s="54">
        <v>2021</v>
      </c>
      <c r="D5" s="55"/>
      <c r="E5" s="54">
        <v>2022</v>
      </c>
      <c r="F5" s="55"/>
      <c r="G5" s="55"/>
      <c r="H5" s="50"/>
    </row>
    <row r="6" spans="2:14" ht="38.25" x14ac:dyDescent="0.2">
      <c r="C6" s="20" t="s">
        <v>109</v>
      </c>
      <c r="D6" s="51" t="s">
        <v>44</v>
      </c>
      <c r="E6" s="20" t="s">
        <v>109</v>
      </c>
      <c r="F6" s="20" t="s">
        <v>44</v>
      </c>
      <c r="G6" s="20" t="s">
        <v>110</v>
      </c>
    </row>
    <row r="7" spans="2:14" ht="17.100000000000001" customHeight="1" thickBot="1" x14ac:dyDescent="0.25">
      <c r="B7" s="21" t="s">
        <v>12</v>
      </c>
      <c r="C7" s="22">
        <v>317</v>
      </c>
      <c r="D7" s="1">
        <v>521</v>
      </c>
      <c r="E7" s="22">
        <v>449</v>
      </c>
      <c r="F7" s="1">
        <v>812</v>
      </c>
      <c r="G7" s="1">
        <v>1246</v>
      </c>
      <c r="M7" s="18"/>
      <c r="N7" s="18"/>
    </row>
    <row r="8" spans="2:14" ht="17.100000000000001" customHeight="1" thickBot="1" x14ac:dyDescent="0.25">
      <c r="B8" s="21" t="s">
        <v>13</v>
      </c>
      <c r="C8" s="43">
        <v>50</v>
      </c>
      <c r="D8" s="1">
        <v>125</v>
      </c>
      <c r="E8" s="22">
        <v>131</v>
      </c>
      <c r="F8" s="1">
        <v>120</v>
      </c>
      <c r="G8" s="1">
        <v>214</v>
      </c>
      <c r="M8" s="18"/>
      <c r="N8" s="18"/>
    </row>
    <row r="9" spans="2:14" ht="17.100000000000001" customHeight="1" thickBot="1" x14ac:dyDescent="0.25">
      <c r="B9" s="21" t="s">
        <v>35</v>
      </c>
      <c r="C9" s="22">
        <v>73</v>
      </c>
      <c r="D9" s="1">
        <v>81</v>
      </c>
      <c r="E9" s="22">
        <v>118</v>
      </c>
      <c r="F9" s="1">
        <v>98</v>
      </c>
      <c r="G9" s="1">
        <v>141</v>
      </c>
      <c r="M9" s="18"/>
      <c r="N9" s="18"/>
    </row>
    <row r="10" spans="2:14" ht="17.100000000000001" customHeight="1" thickBot="1" x14ac:dyDescent="0.25">
      <c r="B10" s="21" t="s">
        <v>8</v>
      </c>
      <c r="C10" s="22">
        <v>64</v>
      </c>
      <c r="D10" s="1">
        <v>142</v>
      </c>
      <c r="E10" s="22">
        <v>149</v>
      </c>
      <c r="F10" s="1">
        <v>159</v>
      </c>
      <c r="G10" s="1">
        <v>138</v>
      </c>
      <c r="M10" s="18"/>
      <c r="N10" s="18"/>
    </row>
    <row r="11" spans="2:14" ht="17.100000000000001" customHeight="1" thickBot="1" x14ac:dyDescent="0.25">
      <c r="B11" s="21" t="s">
        <v>0</v>
      </c>
      <c r="C11" s="22">
        <v>72</v>
      </c>
      <c r="D11" s="1">
        <v>115</v>
      </c>
      <c r="E11" s="22">
        <v>77</v>
      </c>
      <c r="F11" s="1">
        <v>149</v>
      </c>
      <c r="G11" s="1">
        <v>478</v>
      </c>
      <c r="M11" s="18"/>
      <c r="N11" s="18"/>
    </row>
    <row r="12" spans="2:14" ht="17.100000000000001" customHeight="1" thickBot="1" x14ac:dyDescent="0.25">
      <c r="B12" s="21" t="s">
        <v>1</v>
      </c>
      <c r="C12" s="22">
        <v>23</v>
      </c>
      <c r="D12" s="1">
        <v>38</v>
      </c>
      <c r="E12" s="22">
        <v>24</v>
      </c>
      <c r="F12" s="1">
        <v>56</v>
      </c>
      <c r="G12" s="1">
        <v>76</v>
      </c>
      <c r="M12" s="18"/>
      <c r="N12" s="18"/>
    </row>
    <row r="13" spans="2:14" ht="17.100000000000001" customHeight="1" thickBot="1" x14ac:dyDescent="0.25">
      <c r="B13" s="21" t="s">
        <v>14</v>
      </c>
      <c r="C13" s="22">
        <v>151</v>
      </c>
      <c r="D13" s="1">
        <v>152</v>
      </c>
      <c r="E13" s="22">
        <v>217</v>
      </c>
      <c r="F13" s="1">
        <v>158</v>
      </c>
      <c r="G13" s="1">
        <v>206</v>
      </c>
      <c r="M13" s="18"/>
      <c r="N13" s="18"/>
    </row>
    <row r="14" spans="2:14" ht="17.100000000000001" customHeight="1" thickBot="1" x14ac:dyDescent="0.25">
      <c r="B14" s="21" t="s">
        <v>10</v>
      </c>
      <c r="C14" s="22">
        <v>114</v>
      </c>
      <c r="D14" s="1">
        <v>142</v>
      </c>
      <c r="E14" s="22">
        <v>153</v>
      </c>
      <c r="F14" s="1">
        <v>193</v>
      </c>
      <c r="G14" s="1">
        <v>242</v>
      </c>
      <c r="M14" s="18"/>
      <c r="N14" s="18"/>
    </row>
    <row r="15" spans="2:14" ht="17.100000000000001" customHeight="1" thickBot="1" x14ac:dyDescent="0.25">
      <c r="B15" s="21" t="s">
        <v>7</v>
      </c>
      <c r="C15" s="22">
        <v>1631</v>
      </c>
      <c r="D15" s="1">
        <v>1345</v>
      </c>
      <c r="E15" s="22">
        <v>2500</v>
      </c>
      <c r="F15" s="1">
        <v>1587</v>
      </c>
      <c r="G15" s="1">
        <v>1784</v>
      </c>
      <c r="M15" s="18"/>
      <c r="N15" s="18"/>
    </row>
    <row r="16" spans="2:14" ht="17.100000000000001" customHeight="1" thickBot="1" x14ac:dyDescent="0.25">
      <c r="B16" s="21" t="s">
        <v>9</v>
      </c>
      <c r="C16" s="22">
        <v>331</v>
      </c>
      <c r="D16" s="1">
        <v>847</v>
      </c>
      <c r="E16" s="22">
        <v>332</v>
      </c>
      <c r="F16" s="1">
        <v>1024</v>
      </c>
      <c r="G16" s="1">
        <v>903</v>
      </c>
      <c r="M16" s="18"/>
      <c r="N16" s="18"/>
    </row>
    <row r="17" spans="2:14" ht="17.100000000000001" customHeight="1" thickBot="1" x14ac:dyDescent="0.25">
      <c r="B17" s="21" t="s">
        <v>4</v>
      </c>
      <c r="C17" s="22">
        <v>45</v>
      </c>
      <c r="D17" s="1">
        <v>59</v>
      </c>
      <c r="E17" s="22">
        <v>58</v>
      </c>
      <c r="F17" s="1">
        <v>91</v>
      </c>
      <c r="G17" s="1">
        <v>106</v>
      </c>
      <c r="M17" s="18"/>
      <c r="N17" s="18"/>
    </row>
    <row r="18" spans="2:14" ht="17.100000000000001" customHeight="1" thickBot="1" x14ac:dyDescent="0.25">
      <c r="B18" s="21" t="s">
        <v>2</v>
      </c>
      <c r="C18" s="22">
        <v>113</v>
      </c>
      <c r="D18" s="1">
        <v>200</v>
      </c>
      <c r="E18" s="22">
        <v>179</v>
      </c>
      <c r="F18" s="1">
        <v>275</v>
      </c>
      <c r="G18" s="1">
        <v>370</v>
      </c>
      <c r="M18" s="18"/>
      <c r="N18" s="18"/>
    </row>
    <row r="19" spans="2:14" ht="17.100000000000001" customHeight="1" thickBot="1" x14ac:dyDescent="0.25">
      <c r="B19" s="21" t="s">
        <v>36</v>
      </c>
      <c r="C19" s="22">
        <v>329</v>
      </c>
      <c r="D19" s="1">
        <v>1189</v>
      </c>
      <c r="E19" s="22">
        <v>484</v>
      </c>
      <c r="F19" s="1">
        <v>1782</v>
      </c>
      <c r="G19" s="1">
        <v>1023</v>
      </c>
      <c r="M19" s="18"/>
      <c r="N19" s="18"/>
    </row>
    <row r="20" spans="2:14" ht="17.100000000000001" customHeight="1" thickBot="1" x14ac:dyDescent="0.25">
      <c r="B20" s="21" t="s">
        <v>37</v>
      </c>
      <c r="C20" s="22">
        <v>58</v>
      </c>
      <c r="D20" s="1">
        <v>108</v>
      </c>
      <c r="E20" s="22">
        <v>85</v>
      </c>
      <c r="F20" s="1">
        <v>178</v>
      </c>
      <c r="G20" s="1">
        <v>193</v>
      </c>
      <c r="M20" s="18"/>
      <c r="N20" s="18"/>
    </row>
    <row r="21" spans="2:14" ht="17.100000000000001" customHeight="1" thickBot="1" x14ac:dyDescent="0.25">
      <c r="B21" s="21" t="s">
        <v>38</v>
      </c>
      <c r="C21" s="22">
        <v>23</v>
      </c>
      <c r="D21" s="1">
        <v>25</v>
      </c>
      <c r="E21" s="22">
        <v>50</v>
      </c>
      <c r="F21" s="1">
        <v>38</v>
      </c>
      <c r="G21" s="1">
        <v>73</v>
      </c>
      <c r="M21" s="18"/>
      <c r="N21" s="18"/>
    </row>
    <row r="22" spans="2:14" ht="17.100000000000001" customHeight="1" thickBot="1" x14ac:dyDescent="0.25">
      <c r="B22" s="21" t="s">
        <v>11</v>
      </c>
      <c r="C22" s="22">
        <v>70</v>
      </c>
      <c r="D22" s="1">
        <v>269</v>
      </c>
      <c r="E22" s="22">
        <v>108</v>
      </c>
      <c r="F22" s="1">
        <v>308</v>
      </c>
      <c r="G22" s="1">
        <v>155</v>
      </c>
      <c r="M22" s="18"/>
      <c r="N22" s="18"/>
    </row>
    <row r="23" spans="2:14" ht="17.100000000000001" customHeight="1" thickBot="1" x14ac:dyDescent="0.25">
      <c r="B23" s="21" t="s">
        <v>3</v>
      </c>
      <c r="C23" s="22">
        <v>48</v>
      </c>
      <c r="D23" s="1">
        <v>16</v>
      </c>
      <c r="E23" s="22">
        <v>23</v>
      </c>
      <c r="F23" s="1">
        <v>25</v>
      </c>
      <c r="G23" s="1">
        <v>49</v>
      </c>
      <c r="M23" s="18"/>
      <c r="N23" s="18"/>
    </row>
    <row r="24" spans="2:14" ht="17.100000000000001" customHeight="1" thickBot="1" x14ac:dyDescent="0.25">
      <c r="B24" s="39" t="s">
        <v>5</v>
      </c>
      <c r="C24" s="38">
        <v>3512</v>
      </c>
      <c r="D24" s="38">
        <v>5374</v>
      </c>
      <c r="E24" s="38">
        <f>SUM(E7:E23)</f>
        <v>5137</v>
      </c>
      <c r="F24" s="38">
        <f>SUM(F7:F23)</f>
        <v>7053</v>
      </c>
      <c r="G24" s="38">
        <v>7397</v>
      </c>
      <c r="M24" s="18"/>
      <c r="N24" s="18"/>
    </row>
  </sheetData>
  <mergeCells count="2">
    <mergeCell ref="C5:D5"/>
    <mergeCell ref="E5:G5"/>
  </mergeCells>
  <pageMargins left="0.78740157480314965" right="0.78740157480314965" top="0.98425196850393704" bottom="0.98425196850393704" header="0" footer="0"/>
  <pageSetup paperSize="9" scale="72"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1"/>
  <dimension ref="B2:Q45"/>
  <sheetViews>
    <sheetView zoomScaleNormal="100" workbookViewId="0"/>
  </sheetViews>
  <sheetFormatPr baseColWidth="10" defaultRowHeight="12.75" x14ac:dyDescent="0.2"/>
  <cols>
    <col min="1" max="1" width="8.7109375" style="1" customWidth="1"/>
    <col min="2" max="2" width="33.85546875" style="1" customWidth="1"/>
    <col min="3" max="62" width="12.28515625" style="1" customWidth="1"/>
    <col min="63" max="16384" width="11.42578125" style="1"/>
  </cols>
  <sheetData>
    <row r="2" spans="2:17" ht="40.5" customHeight="1" x14ac:dyDescent="0.25">
      <c r="B2" s="13"/>
      <c r="C2" s="15"/>
      <c r="Q2" s="12"/>
    </row>
    <row r="3" spans="2:17" s="14" customFormat="1" ht="28.5" customHeight="1" x14ac:dyDescent="0.2">
      <c r="B3" s="29"/>
      <c r="C3" s="28"/>
    </row>
    <row r="5" spans="2:17" ht="39" customHeight="1" x14ac:dyDescent="0.2">
      <c r="C5" s="19">
        <v>2021</v>
      </c>
      <c r="D5" s="19">
        <v>2022</v>
      </c>
    </row>
    <row r="6" spans="2:17" ht="17.100000000000001" customHeight="1" thickBot="1" x14ac:dyDescent="0.25">
      <c r="B6" s="21" t="s">
        <v>12</v>
      </c>
      <c r="C6" s="22">
        <v>532</v>
      </c>
      <c r="D6" s="22">
        <v>1326</v>
      </c>
      <c r="N6" s="18"/>
      <c r="O6" s="18"/>
    </row>
    <row r="7" spans="2:17" ht="17.100000000000001" customHeight="1" thickBot="1" x14ac:dyDescent="0.25">
      <c r="B7" s="21" t="s">
        <v>13</v>
      </c>
      <c r="C7" s="22">
        <v>69</v>
      </c>
      <c r="D7" s="22">
        <v>187</v>
      </c>
      <c r="N7" s="18"/>
      <c r="O7" s="18"/>
    </row>
    <row r="8" spans="2:17" ht="17.100000000000001" customHeight="1" thickBot="1" x14ac:dyDescent="0.25">
      <c r="B8" s="21" t="s">
        <v>35</v>
      </c>
      <c r="C8" s="22">
        <v>65</v>
      </c>
      <c r="D8" s="22">
        <v>150</v>
      </c>
      <c r="N8" s="18"/>
      <c r="O8" s="18"/>
    </row>
    <row r="9" spans="2:17" ht="17.100000000000001" customHeight="1" thickBot="1" x14ac:dyDescent="0.25">
      <c r="B9" s="21" t="s">
        <v>8</v>
      </c>
      <c r="C9" s="22">
        <v>164</v>
      </c>
      <c r="D9" s="22">
        <v>192</v>
      </c>
      <c r="N9" s="18"/>
      <c r="O9" s="18"/>
    </row>
    <row r="10" spans="2:17" ht="17.100000000000001" customHeight="1" thickBot="1" x14ac:dyDescent="0.25">
      <c r="B10" s="21" t="s">
        <v>0</v>
      </c>
      <c r="C10" s="22">
        <v>98</v>
      </c>
      <c r="D10" s="22">
        <v>215</v>
      </c>
      <c r="N10" s="18"/>
      <c r="O10" s="18"/>
    </row>
    <row r="11" spans="2:17" ht="17.100000000000001" customHeight="1" thickBot="1" x14ac:dyDescent="0.25">
      <c r="B11" s="21" t="s">
        <v>1</v>
      </c>
      <c r="C11" s="22">
        <v>19</v>
      </c>
      <c r="D11" s="22">
        <v>89</v>
      </c>
      <c r="N11" s="18"/>
      <c r="O11" s="18"/>
    </row>
    <row r="12" spans="2:17" ht="17.100000000000001" customHeight="1" thickBot="1" x14ac:dyDescent="0.25">
      <c r="B12" s="21" t="s">
        <v>14</v>
      </c>
      <c r="C12" s="22">
        <v>155</v>
      </c>
      <c r="D12" s="22">
        <v>345</v>
      </c>
      <c r="N12" s="18"/>
      <c r="O12" s="18"/>
    </row>
    <row r="13" spans="2:17" ht="17.100000000000001" customHeight="1" thickBot="1" x14ac:dyDescent="0.25">
      <c r="B13" s="21" t="s">
        <v>10</v>
      </c>
      <c r="C13" s="22">
        <v>118</v>
      </c>
      <c r="D13" s="22">
        <v>221</v>
      </c>
      <c r="N13" s="18"/>
      <c r="O13" s="18"/>
    </row>
    <row r="14" spans="2:17" ht="17.100000000000001" customHeight="1" thickBot="1" x14ac:dyDescent="0.25">
      <c r="B14" s="21" t="s">
        <v>7</v>
      </c>
      <c r="C14" s="22">
        <v>2183</v>
      </c>
      <c r="D14" s="22">
        <v>3309</v>
      </c>
      <c r="N14" s="18"/>
      <c r="O14" s="18"/>
    </row>
    <row r="15" spans="2:17" ht="17.100000000000001" customHeight="1" thickBot="1" x14ac:dyDescent="0.25">
      <c r="B15" s="21" t="s">
        <v>9</v>
      </c>
      <c r="C15" s="22">
        <v>509</v>
      </c>
      <c r="D15" s="22">
        <v>1339</v>
      </c>
      <c r="N15" s="18"/>
      <c r="O15" s="18"/>
    </row>
    <row r="16" spans="2:17" ht="17.100000000000001" customHeight="1" thickBot="1" x14ac:dyDescent="0.25">
      <c r="B16" s="21" t="s">
        <v>4</v>
      </c>
      <c r="C16" s="22">
        <v>49</v>
      </c>
      <c r="D16" s="22">
        <v>122</v>
      </c>
      <c r="N16" s="18"/>
      <c r="O16" s="18"/>
    </row>
    <row r="17" spans="2:15" ht="17.100000000000001" customHeight="1" thickBot="1" x14ac:dyDescent="0.25">
      <c r="B17" s="21" t="s">
        <v>2</v>
      </c>
      <c r="C17" s="22">
        <v>263</v>
      </c>
      <c r="D17" s="22">
        <v>454</v>
      </c>
      <c r="N17" s="18"/>
      <c r="O17" s="18"/>
    </row>
    <row r="18" spans="2:15" ht="17.100000000000001" customHeight="1" thickBot="1" x14ac:dyDescent="0.25">
      <c r="B18" s="21" t="s">
        <v>36</v>
      </c>
      <c r="C18" s="22">
        <v>723</v>
      </c>
      <c r="D18" s="22">
        <v>1742</v>
      </c>
      <c r="E18" s="22"/>
      <c r="F18" s="18"/>
      <c r="N18" s="18"/>
      <c r="O18" s="18"/>
    </row>
    <row r="19" spans="2:15" ht="17.100000000000001" customHeight="1" thickBot="1" x14ac:dyDescent="0.25">
      <c r="B19" s="21" t="s">
        <v>37</v>
      </c>
      <c r="C19" s="22">
        <v>94</v>
      </c>
      <c r="D19" s="22">
        <v>381</v>
      </c>
      <c r="E19" s="22"/>
      <c r="N19" s="18"/>
      <c r="O19" s="18"/>
    </row>
    <row r="20" spans="2:15" ht="17.100000000000001" customHeight="1" thickBot="1" x14ac:dyDescent="0.25">
      <c r="B20" s="21" t="s">
        <v>38</v>
      </c>
      <c r="C20" s="22">
        <v>32</v>
      </c>
      <c r="D20" s="22">
        <v>59</v>
      </c>
      <c r="E20" s="22"/>
      <c r="N20" s="18"/>
      <c r="O20" s="18"/>
    </row>
    <row r="21" spans="2:15" ht="17.100000000000001" customHeight="1" thickBot="1" x14ac:dyDescent="0.25">
      <c r="B21" s="21" t="s">
        <v>11</v>
      </c>
      <c r="C21" s="22">
        <v>222</v>
      </c>
      <c r="D21" s="22">
        <v>412</v>
      </c>
      <c r="E21" s="22"/>
      <c r="N21" s="18"/>
      <c r="O21" s="18"/>
    </row>
    <row r="22" spans="2:15" ht="17.100000000000001" customHeight="1" thickBot="1" x14ac:dyDescent="0.25">
      <c r="B22" s="21" t="s">
        <v>3</v>
      </c>
      <c r="C22" s="22">
        <v>23</v>
      </c>
      <c r="D22" s="22">
        <v>48</v>
      </c>
      <c r="E22" s="22"/>
      <c r="N22" s="18"/>
      <c r="O22" s="18"/>
    </row>
    <row r="23" spans="2:15" ht="17.100000000000001" customHeight="1" thickBot="1" x14ac:dyDescent="0.25">
      <c r="B23" s="39" t="s">
        <v>5</v>
      </c>
      <c r="C23" s="38">
        <v>5318</v>
      </c>
      <c r="D23" s="38">
        <v>10591</v>
      </c>
      <c r="N23" s="18"/>
      <c r="O23" s="18"/>
    </row>
    <row r="24" spans="2:15" ht="30" customHeight="1" x14ac:dyDescent="0.2"/>
    <row r="25" spans="2:15" ht="42" customHeight="1" x14ac:dyDescent="0.2">
      <c r="B25" s="40"/>
      <c r="C25" s="40"/>
      <c r="D25" s="40"/>
      <c r="E25" s="40"/>
    </row>
    <row r="27" spans="2:15" ht="39" customHeight="1" x14ac:dyDescent="0.2">
      <c r="C27" s="20" t="s">
        <v>105</v>
      </c>
    </row>
    <row r="28" spans="2:15" ht="17.100000000000001" customHeight="1" thickBot="1" x14ac:dyDescent="0.25">
      <c r="B28" s="21" t="s">
        <v>12</v>
      </c>
      <c r="C28" s="23">
        <f t="shared" ref="C28:C45" si="0">+IF(C6&gt;0,(D6-C6)/C6,"-")</f>
        <v>1.4924812030075187</v>
      </c>
    </row>
    <row r="29" spans="2:15" ht="17.100000000000001" customHeight="1" thickBot="1" x14ac:dyDescent="0.25">
      <c r="B29" s="21" t="s">
        <v>13</v>
      </c>
      <c r="C29" s="23">
        <f t="shared" si="0"/>
        <v>1.7101449275362319</v>
      </c>
    </row>
    <row r="30" spans="2:15" ht="17.100000000000001" customHeight="1" thickBot="1" x14ac:dyDescent="0.25">
      <c r="B30" s="21" t="s">
        <v>35</v>
      </c>
      <c r="C30" s="23">
        <f t="shared" si="0"/>
        <v>1.3076923076923077</v>
      </c>
    </row>
    <row r="31" spans="2:15" ht="17.100000000000001" customHeight="1" thickBot="1" x14ac:dyDescent="0.25">
      <c r="B31" s="21" t="s">
        <v>8</v>
      </c>
      <c r="C31" s="23">
        <f t="shared" si="0"/>
        <v>0.17073170731707318</v>
      </c>
    </row>
    <row r="32" spans="2:15" ht="17.100000000000001" customHeight="1" thickBot="1" x14ac:dyDescent="0.25">
      <c r="B32" s="21" t="s">
        <v>0</v>
      </c>
      <c r="C32" s="23">
        <f t="shared" si="0"/>
        <v>1.1938775510204083</v>
      </c>
    </row>
    <row r="33" spans="2:3" ht="17.100000000000001" customHeight="1" thickBot="1" x14ac:dyDescent="0.25">
      <c r="B33" s="21" t="s">
        <v>1</v>
      </c>
      <c r="C33" s="23">
        <f t="shared" si="0"/>
        <v>3.6842105263157894</v>
      </c>
    </row>
    <row r="34" spans="2:3" ht="17.100000000000001" customHeight="1" thickBot="1" x14ac:dyDescent="0.25">
      <c r="B34" s="21" t="s">
        <v>14</v>
      </c>
      <c r="C34" s="23">
        <f t="shared" si="0"/>
        <v>1.2258064516129032</v>
      </c>
    </row>
    <row r="35" spans="2:3" ht="17.100000000000001" customHeight="1" thickBot="1" x14ac:dyDescent="0.25">
      <c r="B35" s="21" t="s">
        <v>10</v>
      </c>
      <c r="C35" s="23">
        <f t="shared" si="0"/>
        <v>0.8728813559322034</v>
      </c>
    </row>
    <row r="36" spans="2:3" ht="17.100000000000001" customHeight="1" thickBot="1" x14ac:dyDescent="0.25">
      <c r="B36" s="21" t="s">
        <v>7</v>
      </c>
      <c r="C36" s="23">
        <f t="shared" si="0"/>
        <v>0.51580393953275305</v>
      </c>
    </row>
    <row r="37" spans="2:3" ht="17.100000000000001" customHeight="1" thickBot="1" x14ac:dyDescent="0.25">
      <c r="B37" s="21" t="s">
        <v>9</v>
      </c>
      <c r="C37" s="23">
        <f t="shared" si="0"/>
        <v>1.6306483300589392</v>
      </c>
    </row>
    <row r="38" spans="2:3" ht="17.100000000000001" customHeight="1" thickBot="1" x14ac:dyDescent="0.25">
      <c r="B38" s="21" t="s">
        <v>4</v>
      </c>
      <c r="C38" s="23">
        <f t="shared" si="0"/>
        <v>1.489795918367347</v>
      </c>
    </row>
    <row r="39" spans="2:3" ht="17.100000000000001" customHeight="1" thickBot="1" x14ac:dyDescent="0.25">
      <c r="B39" s="21" t="s">
        <v>2</v>
      </c>
      <c r="C39" s="23">
        <f t="shared" si="0"/>
        <v>0.72623574144486691</v>
      </c>
    </row>
    <row r="40" spans="2:3" ht="17.100000000000001" customHeight="1" thickBot="1" x14ac:dyDescent="0.25">
      <c r="B40" s="21" t="s">
        <v>36</v>
      </c>
      <c r="C40" s="23">
        <f t="shared" si="0"/>
        <v>1.409405255878285</v>
      </c>
    </row>
    <row r="41" spans="2:3" ht="17.100000000000001" customHeight="1" thickBot="1" x14ac:dyDescent="0.25">
      <c r="B41" s="21" t="s">
        <v>37</v>
      </c>
      <c r="C41" s="23">
        <f t="shared" si="0"/>
        <v>3.0531914893617023</v>
      </c>
    </row>
    <row r="42" spans="2:3" ht="17.25" customHeight="1" thickBot="1" x14ac:dyDescent="0.25">
      <c r="B42" s="21" t="s">
        <v>38</v>
      </c>
      <c r="C42" s="23">
        <f t="shared" si="0"/>
        <v>0.84375</v>
      </c>
    </row>
    <row r="43" spans="2:3" ht="17.100000000000001" customHeight="1" thickBot="1" x14ac:dyDescent="0.25">
      <c r="B43" s="21" t="s">
        <v>11</v>
      </c>
      <c r="C43" s="23">
        <f t="shared" si="0"/>
        <v>0.85585585585585588</v>
      </c>
    </row>
    <row r="44" spans="2:3" ht="17.100000000000001" customHeight="1" thickBot="1" x14ac:dyDescent="0.25">
      <c r="B44" s="21" t="s">
        <v>3</v>
      </c>
      <c r="C44" s="23">
        <f t="shared" si="0"/>
        <v>1.0869565217391304</v>
      </c>
    </row>
    <row r="45" spans="2:3" ht="17.100000000000001" customHeight="1" thickBot="1" x14ac:dyDescent="0.25">
      <c r="B45" s="39" t="s">
        <v>5</v>
      </c>
      <c r="C45" s="41">
        <f t="shared" si="0"/>
        <v>0.99153817224520502</v>
      </c>
    </row>
  </sheetData>
  <phoneticPr fontId="9" type="noConversion"/>
  <pageMargins left="0.75" right="0.75" top="1" bottom="1" header="0" footer="0"/>
  <pageSetup paperSize="9" orientation="portrait" verticalDpi="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dimension ref="B2:Q45"/>
  <sheetViews>
    <sheetView zoomScaleNormal="100" workbookViewId="0">
      <selection activeCell="K22" sqref="K22"/>
    </sheetView>
  </sheetViews>
  <sheetFormatPr baseColWidth="10" defaultRowHeight="12.75" x14ac:dyDescent="0.2"/>
  <cols>
    <col min="1" max="1" width="8.7109375" style="1" customWidth="1"/>
    <col min="2" max="2" width="33.42578125" style="1" customWidth="1"/>
    <col min="3" max="52" width="12.28515625" style="1" customWidth="1"/>
    <col min="53" max="16384" width="11.42578125" style="1"/>
  </cols>
  <sheetData>
    <row r="2" spans="2:17" ht="40.5" customHeight="1" x14ac:dyDescent="0.25">
      <c r="B2" s="13"/>
      <c r="Q2" s="12"/>
    </row>
    <row r="3" spans="2:17" s="14" customFormat="1" ht="28.5" customHeight="1" x14ac:dyDescent="0.2">
      <c r="B3" s="29"/>
      <c r="C3" s="28"/>
    </row>
    <row r="5" spans="2:17" ht="39" customHeight="1" x14ac:dyDescent="0.2">
      <c r="C5" s="37">
        <v>2021</v>
      </c>
      <c r="D5" s="19">
        <v>2022</v>
      </c>
    </row>
    <row r="6" spans="2:17" ht="17.100000000000001" customHeight="1" thickBot="1" x14ac:dyDescent="0.25">
      <c r="B6" s="21" t="s">
        <v>12</v>
      </c>
      <c r="C6" s="22">
        <v>159</v>
      </c>
      <c r="D6" s="22">
        <v>199</v>
      </c>
      <c r="N6" s="18"/>
      <c r="O6" s="18"/>
    </row>
    <row r="7" spans="2:17" ht="17.100000000000001" customHeight="1" thickBot="1" x14ac:dyDescent="0.25">
      <c r="B7" s="21" t="s">
        <v>13</v>
      </c>
      <c r="C7" s="22">
        <v>107</v>
      </c>
      <c r="D7" s="22">
        <v>130</v>
      </c>
      <c r="N7" s="18"/>
      <c r="O7" s="18"/>
    </row>
    <row r="8" spans="2:17" ht="17.100000000000001" customHeight="1" thickBot="1" x14ac:dyDescent="0.25">
      <c r="B8" s="21" t="s">
        <v>35</v>
      </c>
      <c r="C8" s="22">
        <v>77</v>
      </c>
      <c r="D8" s="22">
        <v>78</v>
      </c>
      <c r="N8" s="18"/>
      <c r="O8" s="18"/>
    </row>
    <row r="9" spans="2:17" ht="17.100000000000001" customHeight="1" thickBot="1" x14ac:dyDescent="0.25">
      <c r="B9" s="21" t="s">
        <v>8</v>
      </c>
      <c r="C9" s="22">
        <v>40</v>
      </c>
      <c r="D9" s="22">
        <v>36</v>
      </c>
      <c r="N9" s="18"/>
      <c r="O9" s="18"/>
    </row>
    <row r="10" spans="2:17" ht="17.100000000000001" customHeight="1" thickBot="1" x14ac:dyDescent="0.25">
      <c r="B10" s="21" t="s">
        <v>0</v>
      </c>
      <c r="C10" s="22">
        <v>68</v>
      </c>
      <c r="D10" s="22">
        <v>78</v>
      </c>
      <c r="N10" s="18"/>
      <c r="O10" s="18"/>
    </row>
    <row r="11" spans="2:17" ht="17.100000000000001" customHeight="1" thickBot="1" x14ac:dyDescent="0.25">
      <c r="B11" s="21" t="s">
        <v>1</v>
      </c>
      <c r="C11" s="22">
        <v>28</v>
      </c>
      <c r="D11" s="22">
        <v>24</v>
      </c>
      <c r="N11" s="18"/>
      <c r="O11" s="18"/>
    </row>
    <row r="12" spans="2:17" ht="17.100000000000001" customHeight="1" thickBot="1" x14ac:dyDescent="0.25">
      <c r="B12" s="21" t="s">
        <v>14</v>
      </c>
      <c r="C12" s="22">
        <v>82</v>
      </c>
      <c r="D12" s="22">
        <v>84</v>
      </c>
      <c r="N12" s="18"/>
      <c r="O12" s="18"/>
    </row>
    <row r="13" spans="2:17" ht="17.100000000000001" customHeight="1" thickBot="1" x14ac:dyDescent="0.25">
      <c r="B13" s="21" t="s">
        <v>10</v>
      </c>
      <c r="C13" s="22">
        <v>140</v>
      </c>
      <c r="D13" s="22">
        <v>105</v>
      </c>
      <c r="N13" s="18"/>
      <c r="O13" s="18"/>
    </row>
    <row r="14" spans="2:17" ht="17.100000000000001" customHeight="1" thickBot="1" x14ac:dyDescent="0.25">
      <c r="B14" s="21" t="s">
        <v>7</v>
      </c>
      <c r="C14" s="22">
        <v>866</v>
      </c>
      <c r="D14" s="22">
        <v>797</v>
      </c>
      <c r="N14" s="18"/>
      <c r="O14" s="18"/>
    </row>
    <row r="15" spans="2:17" ht="17.100000000000001" customHeight="1" thickBot="1" x14ac:dyDescent="0.25">
      <c r="B15" s="21" t="s">
        <v>9</v>
      </c>
      <c r="C15" s="22">
        <v>502</v>
      </c>
      <c r="D15" s="22">
        <v>573</v>
      </c>
      <c r="N15" s="18"/>
      <c r="O15" s="18"/>
    </row>
    <row r="16" spans="2:17" ht="17.100000000000001" customHeight="1" thickBot="1" x14ac:dyDescent="0.25">
      <c r="B16" s="21" t="s">
        <v>4</v>
      </c>
      <c r="C16" s="22">
        <v>33</v>
      </c>
      <c r="D16" s="22">
        <v>43</v>
      </c>
      <c r="N16" s="18"/>
      <c r="O16" s="18"/>
    </row>
    <row r="17" spans="2:15" ht="17.100000000000001" customHeight="1" thickBot="1" x14ac:dyDescent="0.25">
      <c r="B17" s="21" t="s">
        <v>2</v>
      </c>
      <c r="C17" s="22">
        <v>62</v>
      </c>
      <c r="D17" s="22">
        <v>66</v>
      </c>
      <c r="N17" s="18"/>
      <c r="O17" s="18"/>
    </row>
    <row r="18" spans="2:15" ht="17.100000000000001" customHeight="1" thickBot="1" x14ac:dyDescent="0.25">
      <c r="B18" s="21" t="s">
        <v>36</v>
      </c>
      <c r="C18" s="22">
        <v>869</v>
      </c>
      <c r="D18" s="22">
        <v>911</v>
      </c>
      <c r="N18" s="18"/>
      <c r="O18" s="18"/>
    </row>
    <row r="19" spans="2:15" ht="17.100000000000001" customHeight="1" thickBot="1" x14ac:dyDescent="0.25">
      <c r="B19" s="21" t="s">
        <v>37</v>
      </c>
      <c r="C19" s="22">
        <v>29</v>
      </c>
      <c r="D19" s="22">
        <v>42</v>
      </c>
      <c r="N19" s="18"/>
      <c r="O19" s="18"/>
    </row>
    <row r="20" spans="2:15" ht="17.100000000000001" customHeight="1" thickBot="1" x14ac:dyDescent="0.25">
      <c r="B20" s="21" t="s">
        <v>38</v>
      </c>
      <c r="C20" s="22">
        <v>18</v>
      </c>
      <c r="D20" s="22">
        <v>39</v>
      </c>
      <c r="N20" s="18"/>
      <c r="O20" s="18"/>
    </row>
    <row r="21" spans="2:15" ht="17.100000000000001" customHeight="1" thickBot="1" x14ac:dyDescent="0.25">
      <c r="B21" s="21" t="s">
        <v>11</v>
      </c>
      <c r="C21" s="22">
        <v>179</v>
      </c>
      <c r="D21" s="22">
        <v>145</v>
      </c>
      <c r="N21" s="18"/>
      <c r="O21" s="18"/>
    </row>
    <row r="22" spans="2:15" ht="17.100000000000001" customHeight="1" thickBot="1" x14ac:dyDescent="0.25">
      <c r="B22" s="21" t="s">
        <v>3</v>
      </c>
      <c r="C22" s="22">
        <v>38</v>
      </c>
      <c r="D22" s="22">
        <v>35</v>
      </c>
      <c r="N22" s="18"/>
      <c r="O22" s="18"/>
    </row>
    <row r="23" spans="2:15" ht="17.100000000000001" customHeight="1" thickBot="1" x14ac:dyDescent="0.25">
      <c r="B23" s="39" t="s">
        <v>5</v>
      </c>
      <c r="C23" s="38">
        <v>3297</v>
      </c>
      <c r="D23" s="38">
        <f>SUM(D6:D22)</f>
        <v>3385</v>
      </c>
      <c r="N23" s="18"/>
      <c r="O23" s="18"/>
    </row>
    <row r="24" spans="2:15" ht="24" customHeight="1" x14ac:dyDescent="0.2">
      <c r="H24" s="1" t="s">
        <v>103</v>
      </c>
    </row>
    <row r="25" spans="2:15" ht="32.25" customHeight="1" x14ac:dyDescent="0.2">
      <c r="B25" s="40"/>
      <c r="C25" s="40"/>
      <c r="D25" s="40"/>
      <c r="E25" s="40"/>
    </row>
    <row r="27" spans="2:15" ht="39" customHeight="1" x14ac:dyDescent="0.2">
      <c r="C27" s="20" t="s">
        <v>105</v>
      </c>
    </row>
    <row r="28" spans="2:15" ht="17.100000000000001" customHeight="1" thickBot="1" x14ac:dyDescent="0.25">
      <c r="B28" s="21" t="s">
        <v>12</v>
      </c>
      <c r="C28" s="23">
        <f t="shared" ref="C28:C45" si="0">+IF(C6&gt;0,(D6-C6)/C6,"-")</f>
        <v>0.25157232704402516</v>
      </c>
    </row>
    <row r="29" spans="2:15" ht="17.100000000000001" customHeight="1" thickBot="1" x14ac:dyDescent="0.25">
      <c r="B29" s="21" t="s">
        <v>13</v>
      </c>
      <c r="C29" s="23">
        <f t="shared" si="0"/>
        <v>0.21495327102803738</v>
      </c>
    </row>
    <row r="30" spans="2:15" ht="17.100000000000001" customHeight="1" thickBot="1" x14ac:dyDescent="0.25">
      <c r="B30" s="21" t="s">
        <v>35</v>
      </c>
      <c r="C30" s="23">
        <f t="shared" si="0"/>
        <v>1.2987012987012988E-2</v>
      </c>
    </row>
    <row r="31" spans="2:15" ht="17.100000000000001" customHeight="1" thickBot="1" x14ac:dyDescent="0.25">
      <c r="B31" s="21" t="s">
        <v>8</v>
      </c>
      <c r="C31" s="23">
        <f t="shared" si="0"/>
        <v>-0.1</v>
      </c>
    </row>
    <row r="32" spans="2:15" ht="17.100000000000001" customHeight="1" thickBot="1" x14ac:dyDescent="0.25">
      <c r="B32" s="21" t="s">
        <v>0</v>
      </c>
      <c r="C32" s="23">
        <f t="shared" si="0"/>
        <v>0.14705882352941177</v>
      </c>
    </row>
    <row r="33" spans="2:3" ht="17.100000000000001" customHeight="1" thickBot="1" x14ac:dyDescent="0.25">
      <c r="B33" s="21" t="s">
        <v>1</v>
      </c>
      <c r="C33" s="23">
        <f t="shared" si="0"/>
        <v>-0.14285714285714285</v>
      </c>
    </row>
    <row r="34" spans="2:3" ht="17.100000000000001" customHeight="1" thickBot="1" x14ac:dyDescent="0.25">
      <c r="B34" s="21" t="s">
        <v>14</v>
      </c>
      <c r="C34" s="23">
        <f t="shared" si="0"/>
        <v>2.4390243902439025E-2</v>
      </c>
    </row>
    <row r="35" spans="2:3" ht="17.100000000000001" customHeight="1" thickBot="1" x14ac:dyDescent="0.25">
      <c r="B35" s="21" t="s">
        <v>10</v>
      </c>
      <c r="C35" s="23">
        <f t="shared" si="0"/>
        <v>-0.25</v>
      </c>
    </row>
    <row r="36" spans="2:3" ht="17.100000000000001" customHeight="1" thickBot="1" x14ac:dyDescent="0.25">
      <c r="B36" s="21" t="s">
        <v>7</v>
      </c>
      <c r="C36" s="23">
        <f t="shared" si="0"/>
        <v>-7.9676674364896075E-2</v>
      </c>
    </row>
    <row r="37" spans="2:3" ht="17.100000000000001" customHeight="1" thickBot="1" x14ac:dyDescent="0.25">
      <c r="B37" s="21" t="s">
        <v>9</v>
      </c>
      <c r="C37" s="23">
        <f t="shared" si="0"/>
        <v>0.14143426294820718</v>
      </c>
    </row>
    <row r="38" spans="2:3" ht="17.100000000000001" customHeight="1" thickBot="1" x14ac:dyDescent="0.25">
      <c r="B38" s="21" t="s">
        <v>4</v>
      </c>
      <c r="C38" s="23">
        <f t="shared" si="0"/>
        <v>0.30303030303030304</v>
      </c>
    </row>
    <row r="39" spans="2:3" ht="17.100000000000001" customHeight="1" thickBot="1" x14ac:dyDescent="0.25">
      <c r="B39" s="21" t="s">
        <v>2</v>
      </c>
      <c r="C39" s="23">
        <f t="shared" si="0"/>
        <v>6.4516129032258063E-2</v>
      </c>
    </row>
    <row r="40" spans="2:3" ht="17.100000000000001" customHeight="1" thickBot="1" x14ac:dyDescent="0.25">
      <c r="B40" s="21" t="s">
        <v>36</v>
      </c>
      <c r="C40" s="23">
        <f t="shared" si="0"/>
        <v>4.8331415420023012E-2</v>
      </c>
    </row>
    <row r="41" spans="2:3" ht="17.100000000000001" customHeight="1" thickBot="1" x14ac:dyDescent="0.25">
      <c r="B41" s="21" t="s">
        <v>37</v>
      </c>
      <c r="C41" s="23">
        <f t="shared" si="0"/>
        <v>0.44827586206896552</v>
      </c>
    </row>
    <row r="42" spans="2:3" ht="17.100000000000001" customHeight="1" thickBot="1" x14ac:dyDescent="0.25">
      <c r="B42" s="21" t="s">
        <v>38</v>
      </c>
      <c r="C42" s="23">
        <f t="shared" si="0"/>
        <v>1.1666666666666667</v>
      </c>
    </row>
    <row r="43" spans="2:3" ht="17.100000000000001" customHeight="1" thickBot="1" x14ac:dyDescent="0.25">
      <c r="B43" s="21" t="s">
        <v>11</v>
      </c>
      <c r="C43" s="23">
        <f t="shared" si="0"/>
        <v>-0.18994413407821228</v>
      </c>
    </row>
    <row r="44" spans="2:3" ht="17.100000000000001" customHeight="1" thickBot="1" x14ac:dyDescent="0.25">
      <c r="B44" s="21" t="s">
        <v>3</v>
      </c>
      <c r="C44" s="23">
        <f t="shared" si="0"/>
        <v>-7.8947368421052627E-2</v>
      </c>
    </row>
    <row r="45" spans="2:3" ht="17.100000000000001" customHeight="1" thickBot="1" x14ac:dyDescent="0.25">
      <c r="B45" s="39" t="s">
        <v>5</v>
      </c>
      <c r="C45" s="41">
        <f t="shared" si="0"/>
        <v>2.6690931149529876E-2</v>
      </c>
    </row>
  </sheetData>
  <phoneticPr fontId="9" type="noConversion"/>
  <pageMargins left="0.75" right="0.75" top="1" bottom="1" header="0" footer="0"/>
  <pageSetup paperSize="9" orientation="portrait" verticalDpi="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3"/>
  <dimension ref="A1:AE45"/>
  <sheetViews>
    <sheetView zoomScaleNormal="100" workbookViewId="0">
      <selection activeCell="F23" sqref="F23"/>
    </sheetView>
  </sheetViews>
  <sheetFormatPr baseColWidth="10" defaultRowHeight="12.75" x14ac:dyDescent="0.2"/>
  <cols>
    <col min="1" max="1" width="8.7109375" customWidth="1"/>
    <col min="2" max="2" width="33.7109375" customWidth="1"/>
    <col min="3" max="20" width="12.28515625" customWidth="1"/>
    <col min="21" max="21" width="12.140625" customWidth="1"/>
    <col min="22" max="54" width="12.28515625" customWidth="1"/>
  </cols>
  <sheetData>
    <row r="1" spans="1:3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row>
    <row r="2" spans="1:31" ht="40.5" customHeight="1" x14ac:dyDescent="0.25">
      <c r="A2" s="1"/>
      <c r="B2" s="13"/>
      <c r="C2" s="15"/>
      <c r="D2" s="15"/>
      <c r="E2" s="1"/>
      <c r="F2" s="1"/>
      <c r="G2" s="1"/>
      <c r="H2" s="1"/>
      <c r="I2" s="1"/>
      <c r="J2" s="1"/>
      <c r="K2" s="1"/>
      <c r="L2" s="1"/>
      <c r="M2" s="1"/>
      <c r="N2" s="1"/>
      <c r="O2" s="1"/>
      <c r="P2" s="1"/>
      <c r="Q2" s="12"/>
      <c r="R2" s="1"/>
      <c r="S2" s="1"/>
      <c r="T2" s="1"/>
      <c r="U2" s="1"/>
      <c r="V2" s="1"/>
      <c r="W2" s="1"/>
      <c r="X2" s="1"/>
      <c r="Y2" s="1"/>
      <c r="Z2" s="1"/>
      <c r="AA2" s="1"/>
      <c r="AB2" s="1"/>
      <c r="AC2" s="1"/>
      <c r="AD2" s="1"/>
      <c r="AE2" s="1"/>
    </row>
    <row r="3" spans="1:31" s="30" customFormat="1" ht="28.5" customHeight="1" x14ac:dyDescent="0.2">
      <c r="A3" s="14"/>
      <c r="B3" s="29"/>
      <c r="C3" s="28"/>
      <c r="D3" s="28"/>
      <c r="E3" s="14"/>
      <c r="F3" s="14"/>
      <c r="G3" s="14"/>
      <c r="H3" s="14"/>
      <c r="I3" s="14"/>
      <c r="J3" s="14"/>
      <c r="K3" s="14"/>
      <c r="L3" s="14"/>
      <c r="M3" s="14"/>
      <c r="N3" s="14"/>
      <c r="O3" s="14"/>
      <c r="P3" s="14"/>
      <c r="Q3" s="14"/>
      <c r="R3" s="14"/>
      <c r="S3" s="14"/>
      <c r="T3" s="14"/>
      <c r="U3" s="14"/>
      <c r="V3" s="14"/>
      <c r="W3" s="14"/>
      <c r="X3" s="14"/>
      <c r="Y3" s="14"/>
      <c r="Z3" s="14"/>
      <c r="AA3" s="14"/>
      <c r="AB3" s="14"/>
      <c r="AC3" s="14"/>
      <c r="AD3" s="14"/>
      <c r="AE3" s="14"/>
    </row>
    <row r="4" spans="1:31" x14ac:dyDescent="0.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row>
    <row r="5" spans="1:31" ht="39" customHeight="1" x14ac:dyDescent="0.2">
      <c r="A5" s="1"/>
      <c r="B5" s="1"/>
      <c r="C5" s="19">
        <v>2021</v>
      </c>
      <c r="D5" s="19">
        <v>2022</v>
      </c>
      <c r="E5" s="1"/>
      <c r="F5" s="1"/>
      <c r="G5" s="1"/>
      <c r="H5" s="1"/>
      <c r="I5" s="1"/>
      <c r="J5" s="1"/>
      <c r="K5" s="1"/>
    </row>
    <row r="6" spans="1:31" ht="17.100000000000001" customHeight="1" thickBot="1" x14ac:dyDescent="0.25">
      <c r="A6" s="1"/>
      <c r="B6" s="21" t="s">
        <v>12</v>
      </c>
      <c r="C6" s="42">
        <v>83</v>
      </c>
      <c r="D6" s="42">
        <v>76</v>
      </c>
      <c r="E6" s="1"/>
      <c r="F6" s="1"/>
      <c r="G6" s="1"/>
      <c r="H6" s="1"/>
      <c r="I6" s="1"/>
      <c r="J6" s="1"/>
      <c r="K6" s="1"/>
      <c r="N6" s="48"/>
      <c r="O6" s="48"/>
    </row>
    <row r="7" spans="1:31" ht="17.100000000000001" customHeight="1" thickBot="1" x14ac:dyDescent="0.25">
      <c r="A7" s="1"/>
      <c r="B7" s="21" t="s">
        <v>13</v>
      </c>
      <c r="C7" s="42">
        <v>19</v>
      </c>
      <c r="D7" s="42">
        <v>24</v>
      </c>
      <c r="E7" s="1"/>
      <c r="F7" s="1"/>
      <c r="G7" s="1"/>
      <c r="H7" s="1"/>
      <c r="I7" s="1"/>
      <c r="J7" s="1"/>
      <c r="K7" s="1"/>
      <c r="N7" s="48"/>
      <c r="O7" s="48"/>
    </row>
    <row r="8" spans="1:31" ht="17.100000000000001" customHeight="1" thickBot="1" x14ac:dyDescent="0.25">
      <c r="A8" s="1"/>
      <c r="B8" s="21" t="s">
        <v>35</v>
      </c>
      <c r="C8" s="42">
        <v>3</v>
      </c>
      <c r="D8" s="42">
        <v>3</v>
      </c>
      <c r="E8" s="1"/>
      <c r="F8" s="1"/>
      <c r="G8" s="1"/>
      <c r="H8" s="1"/>
      <c r="I8" s="1"/>
      <c r="J8" s="1"/>
      <c r="K8" s="1"/>
      <c r="N8" s="48"/>
      <c r="O8" s="48"/>
    </row>
    <row r="9" spans="1:31" ht="17.100000000000001" customHeight="1" thickBot="1" x14ac:dyDescent="0.25">
      <c r="A9" s="1"/>
      <c r="B9" s="21" t="s">
        <v>8</v>
      </c>
      <c r="C9" s="42">
        <v>21</v>
      </c>
      <c r="D9" s="42">
        <v>14</v>
      </c>
      <c r="E9" s="1"/>
      <c r="F9" s="1"/>
      <c r="G9" s="1"/>
      <c r="H9" s="1"/>
      <c r="I9" s="1"/>
      <c r="J9" s="1"/>
      <c r="K9" s="1"/>
      <c r="N9" s="48"/>
      <c r="O9" s="48"/>
    </row>
    <row r="10" spans="1:31" ht="17.100000000000001" customHeight="1" thickBot="1" x14ac:dyDescent="0.25">
      <c r="A10" s="1"/>
      <c r="B10" s="21" t="s">
        <v>0</v>
      </c>
      <c r="C10" s="42">
        <v>28</v>
      </c>
      <c r="D10" s="42">
        <v>15</v>
      </c>
      <c r="E10" s="1"/>
      <c r="F10" s="1"/>
      <c r="G10" s="1"/>
      <c r="H10" s="1"/>
      <c r="I10" s="1"/>
      <c r="J10" s="1"/>
      <c r="K10" s="1"/>
      <c r="N10" s="48"/>
      <c r="O10" s="48"/>
    </row>
    <row r="11" spans="1:31" ht="17.100000000000001" customHeight="1" thickBot="1" x14ac:dyDescent="0.25">
      <c r="A11" s="1"/>
      <c r="B11" s="21" t="s">
        <v>1</v>
      </c>
      <c r="C11" s="42">
        <v>4</v>
      </c>
      <c r="D11" s="42">
        <v>1</v>
      </c>
      <c r="E11" s="1"/>
      <c r="F11" s="1"/>
      <c r="G11" s="1"/>
      <c r="H11" s="1"/>
      <c r="I11" s="1"/>
      <c r="J11" s="1"/>
      <c r="K11" s="1"/>
      <c r="N11" s="48"/>
      <c r="O11" s="48"/>
    </row>
    <row r="12" spans="1:31" ht="17.100000000000001" customHeight="1" thickBot="1" x14ac:dyDescent="0.25">
      <c r="A12" s="1"/>
      <c r="B12" s="21" t="s">
        <v>14</v>
      </c>
      <c r="C12" s="42">
        <v>9</v>
      </c>
      <c r="D12" s="42">
        <v>22</v>
      </c>
      <c r="E12" s="1"/>
      <c r="F12" s="1"/>
      <c r="G12" s="1"/>
      <c r="H12" s="1"/>
      <c r="I12" s="1"/>
      <c r="J12" s="1"/>
      <c r="K12" s="1"/>
      <c r="N12" s="48"/>
      <c r="O12" s="48"/>
    </row>
    <row r="13" spans="1:31" ht="17.100000000000001" customHeight="1" thickBot="1" x14ac:dyDescent="0.25">
      <c r="A13" s="1"/>
      <c r="B13" s="21" t="s">
        <v>10</v>
      </c>
      <c r="C13" s="42">
        <v>2</v>
      </c>
      <c r="D13" s="42">
        <v>1</v>
      </c>
      <c r="E13" s="1"/>
      <c r="F13" s="1"/>
      <c r="G13" s="1"/>
      <c r="H13" s="1"/>
      <c r="I13" s="1"/>
      <c r="J13" s="1"/>
      <c r="K13" s="1"/>
      <c r="N13" s="48"/>
      <c r="O13" s="48"/>
    </row>
    <row r="14" spans="1:31" ht="17.100000000000001" customHeight="1" thickBot="1" x14ac:dyDescent="0.25">
      <c r="A14" s="1"/>
      <c r="B14" s="21" t="s">
        <v>7</v>
      </c>
      <c r="C14" s="42">
        <v>75</v>
      </c>
      <c r="D14" s="42">
        <v>43</v>
      </c>
      <c r="E14" s="1"/>
      <c r="F14" s="1"/>
      <c r="G14" s="1"/>
      <c r="H14" s="1"/>
      <c r="I14" s="1"/>
      <c r="J14" s="1"/>
      <c r="K14" s="1"/>
      <c r="N14" s="48"/>
      <c r="O14" s="48"/>
    </row>
    <row r="15" spans="1:31" ht="17.100000000000001" customHeight="1" thickBot="1" x14ac:dyDescent="0.25">
      <c r="A15" s="1"/>
      <c r="B15" s="21" t="s">
        <v>9</v>
      </c>
      <c r="C15" s="42">
        <v>34</v>
      </c>
      <c r="D15" s="42">
        <v>26</v>
      </c>
      <c r="E15" s="1"/>
      <c r="F15" s="1"/>
      <c r="G15" s="1"/>
      <c r="H15" s="1"/>
      <c r="I15" s="1"/>
      <c r="J15" s="1"/>
      <c r="K15" s="1"/>
      <c r="N15" s="48"/>
      <c r="O15" s="48"/>
    </row>
    <row r="16" spans="1:31" ht="17.100000000000001" customHeight="1" thickBot="1" x14ac:dyDescent="0.25">
      <c r="A16" s="1"/>
      <c r="B16" s="21" t="s">
        <v>4</v>
      </c>
      <c r="C16" s="42">
        <v>8</v>
      </c>
      <c r="D16" s="42">
        <v>3</v>
      </c>
      <c r="E16" s="1"/>
      <c r="F16" s="1"/>
      <c r="G16" s="1"/>
      <c r="H16" s="1"/>
      <c r="I16" s="1"/>
      <c r="J16" s="1"/>
      <c r="K16" s="1"/>
      <c r="N16" s="48"/>
      <c r="O16" s="48"/>
    </row>
    <row r="17" spans="1:31" ht="17.100000000000001" customHeight="1" thickBot="1" x14ac:dyDescent="0.25">
      <c r="A17" s="1"/>
      <c r="B17" s="21" t="s">
        <v>2</v>
      </c>
      <c r="C17" s="42">
        <v>22</v>
      </c>
      <c r="D17" s="42">
        <v>55</v>
      </c>
      <c r="E17" s="1"/>
      <c r="F17" s="1"/>
      <c r="G17" s="1"/>
      <c r="H17" s="1"/>
      <c r="I17" s="1"/>
      <c r="J17" s="1"/>
      <c r="K17" s="1"/>
      <c r="N17" s="48"/>
      <c r="O17" s="48"/>
    </row>
    <row r="18" spans="1:31" ht="17.100000000000001" customHeight="1" thickBot="1" x14ac:dyDescent="0.25">
      <c r="A18" s="1"/>
      <c r="B18" s="21" t="s">
        <v>36</v>
      </c>
      <c r="C18" s="42">
        <v>68</v>
      </c>
      <c r="D18" s="42">
        <v>69</v>
      </c>
      <c r="E18" s="1"/>
      <c r="F18" s="1"/>
      <c r="G18" s="1"/>
      <c r="H18" s="1"/>
      <c r="I18" s="1"/>
      <c r="J18" s="1"/>
      <c r="K18" s="1"/>
      <c r="N18" s="48"/>
      <c r="O18" s="48"/>
    </row>
    <row r="19" spans="1:31" ht="17.100000000000001" customHeight="1" thickBot="1" x14ac:dyDescent="0.25">
      <c r="A19" s="1"/>
      <c r="B19" s="21" t="s">
        <v>37</v>
      </c>
      <c r="C19" s="42">
        <v>8</v>
      </c>
      <c r="D19" s="42">
        <v>11</v>
      </c>
      <c r="E19" s="1"/>
      <c r="F19" s="1"/>
      <c r="G19" s="1"/>
      <c r="H19" s="1"/>
      <c r="I19" s="1"/>
      <c r="J19" s="1"/>
      <c r="K19" s="1"/>
      <c r="N19" s="48"/>
      <c r="O19" s="48"/>
    </row>
    <row r="20" spans="1:31" ht="17.100000000000001" customHeight="1" thickBot="1" x14ac:dyDescent="0.25">
      <c r="A20" s="1"/>
      <c r="B20" s="21" t="s">
        <v>38</v>
      </c>
      <c r="C20" s="42">
        <v>5</v>
      </c>
      <c r="D20" s="42">
        <v>6</v>
      </c>
      <c r="E20" s="1"/>
      <c r="F20" s="1"/>
      <c r="G20" s="1"/>
      <c r="H20" s="1"/>
      <c r="I20" s="1"/>
      <c r="J20" s="1"/>
      <c r="K20" s="1"/>
      <c r="N20" s="48"/>
      <c r="O20" s="48"/>
    </row>
    <row r="21" spans="1:31" ht="17.100000000000001" customHeight="1" thickBot="1" x14ac:dyDescent="0.25">
      <c r="A21" s="1"/>
      <c r="B21" s="21" t="s">
        <v>11</v>
      </c>
      <c r="C21" s="42">
        <v>5</v>
      </c>
      <c r="D21" s="42">
        <v>19</v>
      </c>
      <c r="E21" s="1"/>
      <c r="F21" s="1"/>
      <c r="G21" s="1"/>
      <c r="H21" s="1"/>
      <c r="I21" s="1"/>
      <c r="J21" s="1"/>
      <c r="K21" s="1"/>
      <c r="N21" s="48"/>
      <c r="O21" s="48"/>
    </row>
    <row r="22" spans="1:31" ht="17.100000000000001" customHeight="1" thickBot="1" x14ac:dyDescent="0.25">
      <c r="A22" s="1"/>
      <c r="B22" s="21" t="s">
        <v>3</v>
      </c>
      <c r="C22" s="42">
        <v>1</v>
      </c>
      <c r="D22" s="42">
        <v>4</v>
      </c>
      <c r="E22" s="1"/>
      <c r="F22" s="1"/>
      <c r="G22" s="1"/>
      <c r="H22" s="1"/>
      <c r="I22" s="1"/>
      <c r="J22" s="1"/>
      <c r="K22" s="1"/>
      <c r="N22" s="48"/>
      <c r="O22" s="48"/>
    </row>
    <row r="23" spans="1:31" ht="17.100000000000001" customHeight="1" thickBot="1" x14ac:dyDescent="0.25">
      <c r="A23" s="1"/>
      <c r="B23" s="39" t="s">
        <v>5</v>
      </c>
      <c r="C23" s="38">
        <v>395</v>
      </c>
      <c r="D23" s="38">
        <f>SUM(D6:D22)</f>
        <v>392</v>
      </c>
      <c r="E23" s="1"/>
      <c r="F23" s="1"/>
      <c r="G23" s="1"/>
      <c r="H23" s="1"/>
      <c r="I23" s="1"/>
      <c r="J23" s="1"/>
      <c r="K23" s="1"/>
      <c r="N23" s="48"/>
      <c r="O23" s="48"/>
    </row>
    <row r="24" spans="1:31" ht="28.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row>
    <row r="25" spans="1:31" ht="33" customHeight="1" x14ac:dyDescent="0.2">
      <c r="A25" s="1"/>
      <c r="B25" s="56"/>
      <c r="C25" s="56"/>
      <c r="D25" s="56"/>
      <c r="E25" s="56"/>
      <c r="F25" s="1"/>
      <c r="G25" s="1"/>
      <c r="H25" s="1"/>
      <c r="I25" s="1"/>
      <c r="J25" s="1"/>
      <c r="K25" s="1"/>
      <c r="L25" s="1"/>
      <c r="M25" s="1"/>
      <c r="N25" s="1"/>
      <c r="O25" s="1"/>
      <c r="P25" s="1"/>
      <c r="Q25" s="1"/>
      <c r="R25" s="1"/>
      <c r="S25" s="1"/>
      <c r="T25" s="1"/>
      <c r="U25" s="1"/>
      <c r="V25" s="1"/>
      <c r="W25" s="1"/>
      <c r="X25" s="1"/>
      <c r="Y25" s="1"/>
      <c r="Z25" s="1"/>
      <c r="AA25" s="1"/>
      <c r="AB25" s="1"/>
      <c r="AC25" s="1"/>
      <c r="AD25" s="1"/>
      <c r="AE25" s="1"/>
    </row>
    <row r="26" spans="1:31"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row>
    <row r="27" spans="1:31" ht="39" customHeight="1" x14ac:dyDescent="0.2">
      <c r="A27" s="1"/>
      <c r="B27" s="1"/>
      <c r="C27" s="20" t="s">
        <v>106</v>
      </c>
      <c r="D27" s="1"/>
      <c r="E27" s="1"/>
      <c r="F27" s="1"/>
      <c r="G27" s="1"/>
      <c r="H27" s="1"/>
      <c r="I27" s="1"/>
      <c r="J27" s="1"/>
      <c r="K27" s="1"/>
      <c r="L27" s="1"/>
      <c r="M27" s="1"/>
      <c r="N27" s="1"/>
      <c r="O27" s="1"/>
    </row>
    <row r="28" spans="1:31" ht="17.100000000000001" customHeight="1" thickBot="1" x14ac:dyDescent="0.25">
      <c r="A28" s="1"/>
      <c r="B28" s="21" t="s">
        <v>12</v>
      </c>
      <c r="C28" s="23">
        <f t="shared" ref="C28:C45" si="0">+IF(C6&gt;0,(D6-C6)/C6,"-")</f>
        <v>-8.4337349397590355E-2</v>
      </c>
      <c r="D28" s="1"/>
      <c r="E28" s="1"/>
      <c r="F28" s="1"/>
      <c r="G28" s="1"/>
      <c r="H28" s="1"/>
      <c r="I28" s="1"/>
      <c r="J28" s="1"/>
      <c r="K28" s="1"/>
      <c r="L28" s="1"/>
      <c r="M28" s="1"/>
      <c r="N28" s="1"/>
      <c r="O28" s="1"/>
    </row>
    <row r="29" spans="1:31" ht="17.100000000000001" customHeight="1" thickBot="1" x14ac:dyDescent="0.25">
      <c r="A29" s="1"/>
      <c r="B29" s="21" t="s">
        <v>13</v>
      </c>
      <c r="C29" s="23">
        <f t="shared" si="0"/>
        <v>0.26315789473684209</v>
      </c>
      <c r="D29" s="1"/>
      <c r="E29" s="1"/>
      <c r="F29" s="1"/>
      <c r="G29" s="1"/>
      <c r="H29" s="1"/>
      <c r="I29" s="1"/>
      <c r="J29" s="1"/>
      <c r="K29" s="1"/>
      <c r="L29" s="1"/>
      <c r="M29" s="1"/>
      <c r="N29" s="1"/>
      <c r="O29" s="1"/>
    </row>
    <row r="30" spans="1:31" ht="17.100000000000001" customHeight="1" thickBot="1" x14ac:dyDescent="0.25">
      <c r="A30" s="1"/>
      <c r="B30" s="21" t="s">
        <v>35</v>
      </c>
      <c r="C30" s="23">
        <f t="shared" si="0"/>
        <v>0</v>
      </c>
      <c r="D30" s="1"/>
      <c r="E30" s="1"/>
      <c r="F30" s="1"/>
      <c r="G30" s="1"/>
      <c r="H30" s="1"/>
      <c r="I30" s="1"/>
      <c r="J30" s="1"/>
      <c r="K30" s="1"/>
      <c r="L30" s="1"/>
      <c r="M30" s="1"/>
      <c r="N30" s="1"/>
      <c r="O30" s="1"/>
    </row>
    <row r="31" spans="1:31" ht="17.100000000000001" customHeight="1" thickBot="1" x14ac:dyDescent="0.25">
      <c r="A31" s="1"/>
      <c r="B31" s="21" t="s">
        <v>8</v>
      </c>
      <c r="C31" s="23">
        <f t="shared" si="0"/>
        <v>-0.33333333333333331</v>
      </c>
      <c r="D31" s="1"/>
      <c r="E31" s="1"/>
      <c r="F31" s="1"/>
      <c r="G31" s="1"/>
      <c r="H31" s="1"/>
      <c r="I31" s="1"/>
      <c r="J31" s="1"/>
      <c r="K31" s="1"/>
      <c r="L31" s="1"/>
      <c r="M31" s="1"/>
      <c r="N31" s="1"/>
      <c r="O31" s="1"/>
    </row>
    <row r="32" spans="1:31" ht="17.100000000000001" customHeight="1" thickBot="1" x14ac:dyDescent="0.25">
      <c r="A32" s="1"/>
      <c r="B32" s="21" t="s">
        <v>0</v>
      </c>
      <c r="C32" s="23">
        <f t="shared" si="0"/>
        <v>-0.4642857142857143</v>
      </c>
      <c r="D32" s="1"/>
      <c r="E32" s="1"/>
      <c r="F32" s="1"/>
      <c r="G32" s="1"/>
      <c r="H32" s="1"/>
      <c r="I32" s="1"/>
      <c r="J32" s="1"/>
      <c r="K32" s="1"/>
      <c r="L32" s="1"/>
      <c r="M32" s="1"/>
      <c r="N32" s="1"/>
      <c r="O32" s="1"/>
    </row>
    <row r="33" spans="1:15" ht="17.100000000000001" customHeight="1" thickBot="1" x14ac:dyDescent="0.25">
      <c r="A33" s="1"/>
      <c r="B33" s="21" t="s">
        <v>1</v>
      </c>
      <c r="C33" s="23">
        <f t="shared" si="0"/>
        <v>-0.75</v>
      </c>
      <c r="D33" s="1"/>
      <c r="E33" s="1"/>
      <c r="F33" s="1"/>
      <c r="G33" s="1"/>
      <c r="H33" s="1"/>
      <c r="I33" s="1"/>
      <c r="J33" s="1"/>
      <c r="K33" s="1"/>
      <c r="L33" s="1"/>
      <c r="M33" s="1"/>
      <c r="N33" s="1"/>
      <c r="O33" s="1"/>
    </row>
    <row r="34" spans="1:15" ht="17.100000000000001" customHeight="1" thickBot="1" x14ac:dyDescent="0.25">
      <c r="A34" s="1"/>
      <c r="B34" s="21" t="s">
        <v>14</v>
      </c>
      <c r="C34" s="23">
        <f t="shared" si="0"/>
        <v>1.4444444444444444</v>
      </c>
      <c r="D34" s="1"/>
      <c r="E34" s="1"/>
      <c r="F34" s="1"/>
      <c r="G34" s="1"/>
      <c r="H34" s="1"/>
      <c r="I34" s="1"/>
      <c r="J34" s="1"/>
      <c r="K34" s="1"/>
      <c r="L34" s="1"/>
      <c r="M34" s="1"/>
      <c r="N34" s="1"/>
      <c r="O34" s="1"/>
    </row>
    <row r="35" spans="1:15" ht="17.100000000000001" customHeight="1" thickBot="1" x14ac:dyDescent="0.25">
      <c r="A35" s="1"/>
      <c r="B35" s="21" t="s">
        <v>10</v>
      </c>
      <c r="C35" s="23">
        <f t="shared" si="0"/>
        <v>-0.5</v>
      </c>
      <c r="D35" s="1"/>
      <c r="E35" s="1"/>
      <c r="F35" s="1"/>
      <c r="G35" s="1"/>
      <c r="H35" s="1"/>
      <c r="I35" s="1"/>
      <c r="J35" s="1"/>
      <c r="K35" s="1"/>
      <c r="L35" s="1"/>
      <c r="M35" s="1"/>
      <c r="N35" s="1"/>
      <c r="O35" s="1"/>
    </row>
    <row r="36" spans="1:15" ht="17.100000000000001" customHeight="1" thickBot="1" x14ac:dyDescent="0.25">
      <c r="A36" s="1"/>
      <c r="B36" s="21" t="s">
        <v>7</v>
      </c>
      <c r="C36" s="23">
        <f t="shared" si="0"/>
        <v>-0.42666666666666669</v>
      </c>
      <c r="D36" s="1"/>
      <c r="E36" s="1"/>
      <c r="F36" s="1"/>
      <c r="G36" s="1"/>
      <c r="H36" s="1"/>
      <c r="I36" s="1"/>
      <c r="J36" s="1"/>
      <c r="K36" s="1"/>
      <c r="L36" s="1"/>
      <c r="M36" s="1"/>
      <c r="N36" s="1"/>
      <c r="O36" s="1"/>
    </row>
    <row r="37" spans="1:15" ht="17.100000000000001" customHeight="1" thickBot="1" x14ac:dyDescent="0.25">
      <c r="A37" s="1"/>
      <c r="B37" s="21" t="s">
        <v>9</v>
      </c>
      <c r="C37" s="23">
        <f t="shared" si="0"/>
        <v>-0.23529411764705882</v>
      </c>
      <c r="D37" s="1"/>
      <c r="E37" s="1"/>
      <c r="F37" s="1"/>
      <c r="G37" s="1"/>
      <c r="H37" s="1"/>
      <c r="I37" s="1"/>
      <c r="J37" s="1"/>
      <c r="K37" s="1"/>
      <c r="L37" s="1"/>
      <c r="M37" s="1"/>
      <c r="N37" s="1"/>
      <c r="O37" s="1"/>
    </row>
    <row r="38" spans="1:15" ht="17.100000000000001" customHeight="1" thickBot="1" x14ac:dyDescent="0.25">
      <c r="A38" s="1"/>
      <c r="B38" s="21" t="s">
        <v>4</v>
      </c>
      <c r="C38" s="23">
        <f t="shared" si="0"/>
        <v>-0.625</v>
      </c>
      <c r="D38" s="1"/>
      <c r="E38" s="1"/>
      <c r="F38" s="1"/>
      <c r="G38" s="1"/>
      <c r="H38" s="1"/>
      <c r="I38" s="1"/>
      <c r="J38" s="1"/>
      <c r="K38" s="1"/>
      <c r="L38" s="1"/>
      <c r="M38" s="1"/>
      <c r="N38" s="1"/>
      <c r="O38" s="1"/>
    </row>
    <row r="39" spans="1:15" ht="17.100000000000001" customHeight="1" thickBot="1" x14ac:dyDescent="0.25">
      <c r="A39" s="1"/>
      <c r="B39" s="21" t="s">
        <v>2</v>
      </c>
      <c r="C39" s="23">
        <f t="shared" si="0"/>
        <v>1.5</v>
      </c>
      <c r="D39" s="1"/>
      <c r="E39" s="1"/>
      <c r="F39" s="1"/>
      <c r="G39" s="1"/>
      <c r="H39" s="1"/>
      <c r="I39" s="1"/>
      <c r="J39" s="1"/>
      <c r="K39" s="1"/>
      <c r="L39" s="1"/>
      <c r="M39" s="1"/>
      <c r="N39" s="1"/>
      <c r="O39" s="1"/>
    </row>
    <row r="40" spans="1:15" ht="17.100000000000001" customHeight="1" thickBot="1" x14ac:dyDescent="0.25">
      <c r="A40" s="1"/>
      <c r="B40" s="21" t="s">
        <v>36</v>
      </c>
      <c r="C40" s="23">
        <f t="shared" si="0"/>
        <v>1.4705882352941176E-2</v>
      </c>
      <c r="D40" s="1"/>
      <c r="E40" s="1"/>
      <c r="F40" s="1"/>
      <c r="G40" s="1"/>
      <c r="H40" s="1"/>
      <c r="I40" s="1"/>
      <c r="J40" s="1"/>
      <c r="K40" s="1"/>
      <c r="L40" s="1"/>
      <c r="M40" s="1"/>
      <c r="N40" s="1"/>
      <c r="O40" s="1"/>
    </row>
    <row r="41" spans="1:15" ht="17.100000000000001" customHeight="1" thickBot="1" x14ac:dyDescent="0.25">
      <c r="A41" s="1"/>
      <c r="B41" s="21" t="s">
        <v>37</v>
      </c>
      <c r="C41" s="23">
        <f t="shared" si="0"/>
        <v>0.375</v>
      </c>
      <c r="D41" s="1"/>
      <c r="E41" s="1"/>
      <c r="F41" s="1"/>
      <c r="G41" s="1"/>
      <c r="H41" s="1"/>
      <c r="I41" s="1"/>
      <c r="J41" s="1"/>
      <c r="K41" s="1"/>
      <c r="L41" s="1"/>
      <c r="M41" s="1"/>
      <c r="N41" s="1"/>
      <c r="O41" s="1"/>
    </row>
    <row r="42" spans="1:15" ht="17.100000000000001" customHeight="1" thickBot="1" x14ac:dyDescent="0.25">
      <c r="A42" s="1"/>
      <c r="B42" s="21" t="s">
        <v>38</v>
      </c>
      <c r="C42" s="23">
        <f t="shared" si="0"/>
        <v>0.2</v>
      </c>
      <c r="D42" s="1"/>
      <c r="E42" s="1"/>
      <c r="F42" s="1"/>
      <c r="G42" s="1"/>
      <c r="H42" s="1"/>
      <c r="I42" s="1"/>
      <c r="J42" s="1"/>
      <c r="K42" s="1"/>
      <c r="L42" s="1"/>
      <c r="M42" s="1"/>
      <c r="N42" s="1"/>
      <c r="O42" s="1"/>
    </row>
    <row r="43" spans="1:15" ht="17.100000000000001" customHeight="1" thickBot="1" x14ac:dyDescent="0.25">
      <c r="A43" s="1"/>
      <c r="B43" s="21" t="s">
        <v>11</v>
      </c>
      <c r="C43" s="23">
        <f t="shared" si="0"/>
        <v>2.8</v>
      </c>
      <c r="D43" s="1"/>
      <c r="E43" s="1"/>
      <c r="F43" s="1"/>
      <c r="G43" s="1"/>
      <c r="H43" s="1"/>
      <c r="I43" s="1"/>
      <c r="J43" s="1"/>
      <c r="K43" s="1"/>
      <c r="L43" s="1"/>
      <c r="M43" s="1"/>
      <c r="N43" s="1"/>
      <c r="O43" s="1"/>
    </row>
    <row r="44" spans="1:15" ht="17.100000000000001" customHeight="1" thickBot="1" x14ac:dyDescent="0.25">
      <c r="A44" s="1"/>
      <c r="B44" s="21" t="s">
        <v>3</v>
      </c>
      <c r="C44" s="44">
        <f t="shared" si="0"/>
        <v>3</v>
      </c>
      <c r="D44" s="1"/>
      <c r="E44" s="1"/>
      <c r="F44" s="1"/>
      <c r="G44" s="1"/>
      <c r="H44" s="1"/>
      <c r="I44" s="1"/>
      <c r="J44" s="1"/>
      <c r="K44" s="1"/>
      <c r="L44" s="1"/>
      <c r="M44" s="1"/>
      <c r="N44" s="1"/>
      <c r="O44" s="1"/>
    </row>
    <row r="45" spans="1:15" ht="17.100000000000001" customHeight="1" thickBot="1" x14ac:dyDescent="0.25">
      <c r="A45" s="1"/>
      <c r="B45" s="39" t="s">
        <v>5</v>
      </c>
      <c r="C45" s="41">
        <f t="shared" si="0"/>
        <v>-7.5949367088607592E-3</v>
      </c>
      <c r="D45" s="1"/>
      <c r="E45" s="1"/>
      <c r="F45" s="1"/>
      <c r="G45" s="1"/>
      <c r="H45" s="1"/>
      <c r="I45" s="1"/>
      <c r="J45" s="1"/>
      <c r="K45" s="1"/>
      <c r="L45" s="1"/>
      <c r="M45" s="1"/>
      <c r="N45" s="1"/>
      <c r="O45" s="1"/>
    </row>
  </sheetData>
  <mergeCells count="1">
    <mergeCell ref="B25:E25"/>
  </mergeCells>
  <phoneticPr fontId="9" type="noConversion"/>
  <pageMargins left="0.75" right="0.75" top="1" bottom="1" header="0" footer="0"/>
  <pageSetup paperSize="9" orientation="portrait" verticalDpi="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8"/>
  <dimension ref="B2:Q45"/>
  <sheetViews>
    <sheetView zoomScaleNormal="100" workbookViewId="0"/>
  </sheetViews>
  <sheetFormatPr baseColWidth="10" defaultRowHeight="12.75" x14ac:dyDescent="0.2"/>
  <cols>
    <col min="1" max="1" width="8.7109375" style="1" customWidth="1"/>
    <col min="2" max="2" width="33.140625" style="1" customWidth="1"/>
    <col min="3" max="90" width="12.28515625" style="1" customWidth="1"/>
    <col min="91" max="16384" width="11.42578125" style="1"/>
  </cols>
  <sheetData>
    <row r="2" spans="2:17" ht="40.5" customHeight="1" x14ac:dyDescent="0.25">
      <c r="B2" s="13"/>
      <c r="C2" s="15"/>
      <c r="D2" s="15"/>
      <c r="Q2" s="12"/>
    </row>
    <row r="3" spans="2:17" s="14" customFormat="1" ht="28.5" customHeight="1" x14ac:dyDescent="0.2">
      <c r="B3" s="27"/>
      <c r="C3" s="28"/>
      <c r="D3" s="28"/>
    </row>
    <row r="4" spans="2:17" ht="15" x14ac:dyDescent="0.2">
      <c r="B4" s="16"/>
    </row>
    <row r="5" spans="2:17" ht="39" customHeight="1" x14ac:dyDescent="0.2">
      <c r="C5" s="19">
        <v>2021</v>
      </c>
      <c r="D5" s="19">
        <v>2022</v>
      </c>
    </row>
    <row r="6" spans="2:17" ht="17.100000000000001" customHeight="1" thickBot="1" x14ac:dyDescent="0.25">
      <c r="B6" s="21" t="s">
        <v>12</v>
      </c>
      <c r="C6" s="22">
        <v>366</v>
      </c>
      <c r="D6" s="22">
        <v>453</v>
      </c>
      <c r="N6" s="18"/>
      <c r="O6" s="18"/>
    </row>
    <row r="7" spans="2:17" ht="17.100000000000001" customHeight="1" thickBot="1" x14ac:dyDescent="0.25">
      <c r="B7" s="21" t="s">
        <v>13</v>
      </c>
      <c r="C7" s="22">
        <v>78</v>
      </c>
      <c r="D7" s="22">
        <v>103</v>
      </c>
      <c r="N7" s="18"/>
      <c r="O7" s="18"/>
    </row>
    <row r="8" spans="2:17" ht="17.100000000000001" customHeight="1" thickBot="1" x14ac:dyDescent="0.25">
      <c r="B8" s="21" t="s">
        <v>35</v>
      </c>
      <c r="C8" s="22">
        <v>37</v>
      </c>
      <c r="D8" s="22">
        <v>44</v>
      </c>
      <c r="N8" s="18"/>
      <c r="O8" s="18"/>
    </row>
    <row r="9" spans="2:17" ht="17.100000000000001" customHeight="1" thickBot="1" x14ac:dyDescent="0.25">
      <c r="B9" s="21" t="s">
        <v>8</v>
      </c>
      <c r="C9" s="22">
        <v>80</v>
      </c>
      <c r="D9" s="22">
        <v>126</v>
      </c>
      <c r="N9" s="18"/>
      <c r="O9" s="18"/>
    </row>
    <row r="10" spans="2:17" ht="17.100000000000001" customHeight="1" thickBot="1" x14ac:dyDescent="0.25">
      <c r="B10" s="21" t="s">
        <v>0</v>
      </c>
      <c r="C10" s="22">
        <v>91</v>
      </c>
      <c r="D10" s="22">
        <v>113</v>
      </c>
      <c r="N10" s="18"/>
      <c r="O10" s="18"/>
    </row>
    <row r="11" spans="2:17" ht="17.100000000000001" customHeight="1" thickBot="1" x14ac:dyDescent="0.25">
      <c r="B11" s="21" t="s">
        <v>1</v>
      </c>
      <c r="C11" s="22">
        <v>28</v>
      </c>
      <c r="D11" s="22">
        <v>35</v>
      </c>
      <c r="N11" s="18"/>
      <c r="O11" s="18"/>
    </row>
    <row r="12" spans="2:17" ht="17.100000000000001" customHeight="1" thickBot="1" x14ac:dyDescent="0.25">
      <c r="B12" s="21" t="s">
        <v>14</v>
      </c>
      <c r="C12" s="22">
        <v>116</v>
      </c>
      <c r="D12" s="22">
        <v>160</v>
      </c>
      <c r="N12" s="18"/>
      <c r="O12" s="18"/>
    </row>
    <row r="13" spans="2:17" ht="17.100000000000001" customHeight="1" thickBot="1" x14ac:dyDescent="0.25">
      <c r="B13" s="21" t="s">
        <v>10</v>
      </c>
      <c r="C13" s="22">
        <v>42</v>
      </c>
      <c r="D13" s="22">
        <v>48</v>
      </c>
      <c r="N13" s="18"/>
      <c r="O13" s="18"/>
    </row>
    <row r="14" spans="2:17" ht="17.100000000000001" customHeight="1" thickBot="1" x14ac:dyDescent="0.25">
      <c r="B14" s="21" t="s">
        <v>7</v>
      </c>
      <c r="C14" s="22">
        <v>1051</v>
      </c>
      <c r="D14" s="22">
        <v>1337</v>
      </c>
      <c r="N14" s="18"/>
      <c r="O14" s="18"/>
    </row>
    <row r="15" spans="2:17" ht="17.100000000000001" customHeight="1" thickBot="1" x14ac:dyDescent="0.25">
      <c r="B15" s="21" t="s">
        <v>9</v>
      </c>
      <c r="C15" s="22">
        <v>277</v>
      </c>
      <c r="D15" s="22">
        <v>259</v>
      </c>
      <c r="N15" s="18"/>
      <c r="O15" s="18"/>
    </row>
    <row r="16" spans="2:17" ht="17.100000000000001" customHeight="1" thickBot="1" x14ac:dyDescent="0.25">
      <c r="B16" s="21" t="s">
        <v>4</v>
      </c>
      <c r="C16" s="22">
        <v>54</v>
      </c>
      <c r="D16" s="22">
        <v>32</v>
      </c>
      <c r="N16" s="18"/>
      <c r="O16" s="18"/>
    </row>
    <row r="17" spans="2:15" ht="17.100000000000001" customHeight="1" thickBot="1" x14ac:dyDescent="0.25">
      <c r="B17" s="21" t="s">
        <v>2</v>
      </c>
      <c r="C17" s="22">
        <v>219</v>
      </c>
      <c r="D17" s="22">
        <v>262</v>
      </c>
      <c r="N17" s="18"/>
      <c r="O17" s="18"/>
    </row>
    <row r="18" spans="2:15" ht="17.100000000000001" customHeight="1" thickBot="1" x14ac:dyDescent="0.25">
      <c r="B18" s="21" t="s">
        <v>36</v>
      </c>
      <c r="C18" s="22">
        <v>452</v>
      </c>
      <c r="D18" s="22">
        <v>527</v>
      </c>
      <c r="N18" s="18"/>
      <c r="O18" s="18"/>
    </row>
    <row r="19" spans="2:15" ht="17.100000000000001" customHeight="1" thickBot="1" x14ac:dyDescent="0.25">
      <c r="B19" s="21" t="s">
        <v>37</v>
      </c>
      <c r="C19" s="22">
        <v>92</v>
      </c>
      <c r="D19" s="22">
        <v>176</v>
      </c>
      <c r="N19" s="18"/>
      <c r="O19" s="18"/>
    </row>
    <row r="20" spans="2:15" ht="17.100000000000001" customHeight="1" thickBot="1" x14ac:dyDescent="0.25">
      <c r="B20" s="21" t="s">
        <v>38</v>
      </c>
      <c r="C20" s="22">
        <v>36</v>
      </c>
      <c r="D20" s="22">
        <v>32</v>
      </c>
      <c r="N20" s="18"/>
      <c r="O20" s="18"/>
    </row>
    <row r="21" spans="2:15" ht="17.100000000000001" customHeight="1" thickBot="1" x14ac:dyDescent="0.25">
      <c r="B21" s="21" t="s">
        <v>11</v>
      </c>
      <c r="C21" s="43">
        <v>63</v>
      </c>
      <c r="D21" s="43">
        <v>168</v>
      </c>
      <c r="E21" s="45"/>
      <c r="F21" s="45"/>
      <c r="G21" s="45"/>
      <c r="H21" s="45"/>
      <c r="N21" s="18"/>
      <c r="O21" s="18"/>
    </row>
    <row r="22" spans="2:15" ht="17.100000000000001" customHeight="1" thickBot="1" x14ac:dyDescent="0.25">
      <c r="B22" s="21" t="s">
        <v>3</v>
      </c>
      <c r="C22" s="22">
        <v>19</v>
      </c>
      <c r="D22" s="22">
        <v>25</v>
      </c>
      <c r="N22" s="18"/>
      <c r="O22" s="18"/>
    </row>
    <row r="23" spans="2:15" ht="17.100000000000001" customHeight="1" thickBot="1" x14ac:dyDescent="0.25">
      <c r="B23" s="39" t="s">
        <v>5</v>
      </c>
      <c r="C23" s="38">
        <v>3101</v>
      </c>
      <c r="D23" s="38">
        <f>SUM(D6:D22)</f>
        <v>3900</v>
      </c>
      <c r="N23" s="18"/>
      <c r="O23" s="18"/>
    </row>
    <row r="24" spans="2:15" ht="25.5" customHeight="1" x14ac:dyDescent="0.2"/>
    <row r="25" spans="2:15" ht="33.75" customHeight="1" x14ac:dyDescent="0.2">
      <c r="B25" s="40"/>
      <c r="C25" s="40"/>
      <c r="D25" s="40"/>
      <c r="E25" s="40"/>
    </row>
    <row r="27" spans="2:15" ht="39" customHeight="1" x14ac:dyDescent="0.2">
      <c r="C27" s="20" t="s">
        <v>107</v>
      </c>
    </row>
    <row r="28" spans="2:15" ht="17.100000000000001" customHeight="1" thickBot="1" x14ac:dyDescent="0.25">
      <c r="B28" s="21" t="s">
        <v>12</v>
      </c>
      <c r="C28" s="23">
        <f t="shared" ref="C28:C45" si="0">+IF(C6&gt;0,(D6-C6)/C6,"-")</f>
        <v>0.23770491803278687</v>
      </c>
    </row>
    <row r="29" spans="2:15" ht="17.100000000000001" customHeight="1" thickBot="1" x14ac:dyDescent="0.25">
      <c r="B29" s="21" t="s">
        <v>13</v>
      </c>
      <c r="C29" s="23">
        <f t="shared" si="0"/>
        <v>0.32051282051282054</v>
      </c>
    </row>
    <row r="30" spans="2:15" ht="17.100000000000001" customHeight="1" thickBot="1" x14ac:dyDescent="0.25">
      <c r="B30" s="21" t="s">
        <v>35</v>
      </c>
      <c r="C30" s="23">
        <f t="shared" si="0"/>
        <v>0.1891891891891892</v>
      </c>
    </row>
    <row r="31" spans="2:15" ht="17.100000000000001" customHeight="1" thickBot="1" x14ac:dyDescent="0.25">
      <c r="B31" s="21" t="s">
        <v>8</v>
      </c>
      <c r="C31" s="23">
        <f t="shared" si="0"/>
        <v>0.57499999999999996</v>
      </c>
    </row>
    <row r="32" spans="2:15" ht="17.100000000000001" customHeight="1" thickBot="1" x14ac:dyDescent="0.25">
      <c r="B32" s="21" t="s">
        <v>0</v>
      </c>
      <c r="C32" s="23">
        <f t="shared" si="0"/>
        <v>0.24175824175824176</v>
      </c>
    </row>
    <row r="33" spans="2:3" ht="17.100000000000001" customHeight="1" thickBot="1" x14ac:dyDescent="0.25">
      <c r="B33" s="21" t="s">
        <v>1</v>
      </c>
      <c r="C33" s="23">
        <f t="shared" si="0"/>
        <v>0.25</v>
      </c>
    </row>
    <row r="34" spans="2:3" ht="17.100000000000001" customHeight="1" thickBot="1" x14ac:dyDescent="0.25">
      <c r="B34" s="21" t="s">
        <v>14</v>
      </c>
      <c r="C34" s="23">
        <f t="shared" si="0"/>
        <v>0.37931034482758619</v>
      </c>
    </row>
    <row r="35" spans="2:3" ht="17.100000000000001" customHeight="1" thickBot="1" x14ac:dyDescent="0.25">
      <c r="B35" s="21" t="s">
        <v>10</v>
      </c>
      <c r="C35" s="23">
        <f t="shared" si="0"/>
        <v>0.14285714285714285</v>
      </c>
    </row>
    <row r="36" spans="2:3" ht="17.100000000000001" customHeight="1" thickBot="1" x14ac:dyDescent="0.25">
      <c r="B36" s="21" t="s">
        <v>7</v>
      </c>
      <c r="C36" s="23">
        <f t="shared" si="0"/>
        <v>0.27212178877259752</v>
      </c>
    </row>
    <row r="37" spans="2:3" ht="17.100000000000001" customHeight="1" thickBot="1" x14ac:dyDescent="0.25">
      <c r="B37" s="21" t="s">
        <v>9</v>
      </c>
      <c r="C37" s="23">
        <f t="shared" si="0"/>
        <v>-6.4981949458483748E-2</v>
      </c>
    </row>
    <row r="38" spans="2:3" ht="17.100000000000001" customHeight="1" thickBot="1" x14ac:dyDescent="0.25">
      <c r="B38" s="21" t="s">
        <v>4</v>
      </c>
      <c r="C38" s="23">
        <f t="shared" si="0"/>
        <v>-0.40740740740740738</v>
      </c>
    </row>
    <row r="39" spans="2:3" ht="17.100000000000001" customHeight="1" thickBot="1" x14ac:dyDescent="0.25">
      <c r="B39" s="21" t="s">
        <v>2</v>
      </c>
      <c r="C39" s="23">
        <f t="shared" si="0"/>
        <v>0.19634703196347031</v>
      </c>
    </row>
    <row r="40" spans="2:3" ht="17.100000000000001" customHeight="1" thickBot="1" x14ac:dyDescent="0.25">
      <c r="B40" s="21" t="s">
        <v>36</v>
      </c>
      <c r="C40" s="23">
        <f t="shared" si="0"/>
        <v>0.16592920353982302</v>
      </c>
    </row>
    <row r="41" spans="2:3" ht="17.100000000000001" customHeight="1" thickBot="1" x14ac:dyDescent="0.25">
      <c r="B41" s="21" t="s">
        <v>37</v>
      </c>
      <c r="C41" s="23">
        <f t="shared" si="0"/>
        <v>0.91304347826086951</v>
      </c>
    </row>
    <row r="42" spans="2:3" ht="17.100000000000001" customHeight="1" thickBot="1" x14ac:dyDescent="0.25">
      <c r="B42" s="21" t="s">
        <v>38</v>
      </c>
      <c r="C42" s="23">
        <f t="shared" si="0"/>
        <v>-0.1111111111111111</v>
      </c>
    </row>
    <row r="43" spans="2:3" ht="17.100000000000001" customHeight="1" thickBot="1" x14ac:dyDescent="0.25">
      <c r="B43" s="21" t="s">
        <v>11</v>
      </c>
      <c r="C43" s="23">
        <f t="shared" si="0"/>
        <v>1.6666666666666667</v>
      </c>
    </row>
    <row r="44" spans="2:3" ht="17.100000000000001" customHeight="1" thickBot="1" x14ac:dyDescent="0.25">
      <c r="B44" s="21" t="s">
        <v>3</v>
      </c>
      <c r="C44" s="23">
        <f t="shared" si="0"/>
        <v>0.31578947368421051</v>
      </c>
    </row>
    <row r="45" spans="2:3" ht="17.100000000000001" customHeight="1" thickBot="1" x14ac:dyDescent="0.25">
      <c r="B45" s="39" t="s">
        <v>5</v>
      </c>
      <c r="C45" s="41">
        <f t="shared" si="0"/>
        <v>0.25765881973556914</v>
      </c>
    </row>
  </sheetData>
  <phoneticPr fontId="9" type="noConversion"/>
  <pageMargins left="0.75" right="0.75" top="1" bottom="1" header="0" footer="0"/>
  <pageSetup paperSize="9" orientation="portrait" verticalDpi="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5"/>
  <dimension ref="B2:R45"/>
  <sheetViews>
    <sheetView zoomScaleNormal="100" workbookViewId="0">
      <selection activeCell="A2" sqref="A2"/>
    </sheetView>
  </sheetViews>
  <sheetFormatPr baseColWidth="10" defaultRowHeight="12.75" x14ac:dyDescent="0.2"/>
  <cols>
    <col min="1" max="1" width="8.7109375" style="1" customWidth="1"/>
    <col min="2" max="2" width="33.85546875" style="1" customWidth="1"/>
    <col min="3" max="66" width="12.28515625" style="1" customWidth="1"/>
    <col min="67" max="16384" width="11.42578125" style="1"/>
  </cols>
  <sheetData>
    <row r="2" spans="2:18" ht="40.5" customHeight="1" x14ac:dyDescent="0.25">
      <c r="B2" s="13"/>
      <c r="R2" s="12"/>
    </row>
    <row r="3" spans="2:18" s="14" customFormat="1" ht="28.5" customHeight="1" x14ac:dyDescent="0.2">
      <c r="B3" s="27"/>
    </row>
    <row r="5" spans="2:18" ht="39" customHeight="1" x14ac:dyDescent="0.2">
      <c r="C5" s="19">
        <v>2021</v>
      </c>
      <c r="D5" s="19">
        <v>2022</v>
      </c>
    </row>
    <row r="6" spans="2:18" s="14" customFormat="1" ht="17.100000000000001" customHeight="1" thickBot="1" x14ac:dyDescent="0.25">
      <c r="B6" s="21" t="s">
        <v>12</v>
      </c>
      <c r="C6" s="42">
        <v>35</v>
      </c>
      <c r="D6" s="42">
        <v>31</v>
      </c>
      <c r="N6" s="49"/>
    </row>
    <row r="7" spans="2:18" s="14" customFormat="1" ht="17.100000000000001" customHeight="1" thickBot="1" x14ac:dyDescent="0.25">
      <c r="B7" s="21" t="s">
        <v>13</v>
      </c>
      <c r="C7" s="42">
        <v>41</v>
      </c>
      <c r="D7" s="42">
        <v>5</v>
      </c>
      <c r="N7" s="49"/>
    </row>
    <row r="8" spans="2:18" s="14" customFormat="1" ht="17.100000000000001" customHeight="1" thickBot="1" x14ac:dyDescent="0.25">
      <c r="B8" s="21" t="s">
        <v>35</v>
      </c>
      <c r="C8" s="42">
        <v>8</v>
      </c>
      <c r="D8" s="42">
        <v>10</v>
      </c>
      <c r="N8" s="49"/>
    </row>
    <row r="9" spans="2:18" s="14" customFormat="1" ht="17.100000000000001" customHeight="1" thickBot="1" x14ac:dyDescent="0.25">
      <c r="B9" s="21" t="s">
        <v>8</v>
      </c>
      <c r="C9" s="42">
        <v>8</v>
      </c>
      <c r="D9" s="42">
        <v>8</v>
      </c>
      <c r="N9" s="49"/>
    </row>
    <row r="10" spans="2:18" s="14" customFormat="1" ht="17.100000000000001" customHeight="1" thickBot="1" x14ac:dyDescent="0.25">
      <c r="B10" s="21" t="s">
        <v>0</v>
      </c>
      <c r="C10" s="42">
        <v>13</v>
      </c>
      <c r="D10" s="42">
        <v>13</v>
      </c>
      <c r="N10" s="49"/>
    </row>
    <row r="11" spans="2:18" s="14" customFormat="1" ht="17.100000000000001" customHeight="1" thickBot="1" x14ac:dyDescent="0.25">
      <c r="B11" s="21" t="s">
        <v>1</v>
      </c>
      <c r="C11" s="42">
        <v>5</v>
      </c>
      <c r="D11" s="42">
        <v>4</v>
      </c>
      <c r="N11" s="49"/>
    </row>
    <row r="12" spans="2:18" s="14" customFormat="1" ht="17.100000000000001" customHeight="1" thickBot="1" x14ac:dyDescent="0.25">
      <c r="B12" s="21" t="s">
        <v>14</v>
      </c>
      <c r="C12" s="42">
        <v>12</v>
      </c>
      <c r="D12" s="42">
        <v>14</v>
      </c>
      <c r="N12" s="49"/>
    </row>
    <row r="13" spans="2:18" s="14" customFormat="1" ht="17.100000000000001" customHeight="1" thickBot="1" x14ac:dyDescent="0.25">
      <c r="B13" s="21" t="s">
        <v>10</v>
      </c>
      <c r="C13" s="42">
        <v>7</v>
      </c>
      <c r="D13" s="42">
        <v>5</v>
      </c>
      <c r="N13" s="49"/>
    </row>
    <row r="14" spans="2:18" s="14" customFormat="1" ht="17.100000000000001" customHeight="1" thickBot="1" x14ac:dyDescent="0.25">
      <c r="B14" s="21" t="s">
        <v>7</v>
      </c>
      <c r="C14" s="42">
        <v>142</v>
      </c>
      <c r="D14" s="42">
        <v>107</v>
      </c>
      <c r="N14" s="49"/>
    </row>
    <row r="15" spans="2:18" s="14" customFormat="1" ht="17.100000000000001" customHeight="1" thickBot="1" x14ac:dyDescent="0.25">
      <c r="B15" s="21" t="s">
        <v>9</v>
      </c>
      <c r="C15" s="42">
        <v>30</v>
      </c>
      <c r="D15" s="42">
        <v>31</v>
      </c>
      <c r="N15" s="49"/>
    </row>
    <row r="16" spans="2:18" s="14" customFormat="1" ht="17.100000000000001" customHeight="1" thickBot="1" x14ac:dyDescent="0.25">
      <c r="B16" s="21" t="s">
        <v>4</v>
      </c>
      <c r="C16" s="42">
        <v>5</v>
      </c>
      <c r="D16" s="42">
        <v>1</v>
      </c>
      <c r="N16" s="49"/>
    </row>
    <row r="17" spans="2:14" s="14" customFormat="1" ht="17.100000000000001" customHeight="1" thickBot="1" x14ac:dyDescent="0.25">
      <c r="B17" s="21" t="s">
        <v>2</v>
      </c>
      <c r="C17" s="42">
        <v>50</v>
      </c>
      <c r="D17" s="42">
        <v>26</v>
      </c>
      <c r="N17" s="49"/>
    </row>
    <row r="18" spans="2:14" s="14" customFormat="1" ht="17.100000000000001" customHeight="1" thickBot="1" x14ac:dyDescent="0.25">
      <c r="B18" s="21" t="s">
        <v>36</v>
      </c>
      <c r="C18" s="42">
        <v>85</v>
      </c>
      <c r="D18" s="42">
        <v>50</v>
      </c>
      <c r="N18" s="49"/>
    </row>
    <row r="19" spans="2:14" s="14" customFormat="1" ht="17.100000000000001" customHeight="1" thickBot="1" x14ac:dyDescent="0.25">
      <c r="B19" s="21" t="s">
        <v>37</v>
      </c>
      <c r="C19" s="42">
        <v>8</v>
      </c>
      <c r="D19" s="42">
        <v>8</v>
      </c>
      <c r="N19" s="49"/>
    </row>
    <row r="20" spans="2:14" s="14" customFormat="1" ht="17.100000000000001" customHeight="1" thickBot="1" x14ac:dyDescent="0.25">
      <c r="B20" s="21" t="s">
        <v>38</v>
      </c>
      <c r="C20" s="42">
        <v>6</v>
      </c>
      <c r="D20" s="42">
        <v>7</v>
      </c>
      <c r="N20" s="49"/>
    </row>
    <row r="21" spans="2:14" s="14" customFormat="1" ht="17.100000000000001" customHeight="1" thickBot="1" x14ac:dyDescent="0.25">
      <c r="B21" s="21" t="s">
        <v>11</v>
      </c>
      <c r="C21" s="42">
        <v>45</v>
      </c>
      <c r="D21" s="42">
        <v>45</v>
      </c>
      <c r="N21" s="49"/>
    </row>
    <row r="22" spans="2:14" s="14" customFormat="1" ht="17.100000000000001" customHeight="1" thickBot="1" x14ac:dyDescent="0.25">
      <c r="B22" s="21" t="s">
        <v>3</v>
      </c>
      <c r="C22" s="42">
        <v>2</v>
      </c>
      <c r="D22" s="42">
        <v>3</v>
      </c>
      <c r="N22" s="49"/>
    </row>
    <row r="23" spans="2:14" s="14" customFormat="1" ht="17.100000000000001" customHeight="1" thickBot="1" x14ac:dyDescent="0.25">
      <c r="B23" s="39" t="s">
        <v>5</v>
      </c>
      <c r="C23" s="38">
        <v>502</v>
      </c>
      <c r="D23" s="38">
        <f>SUM(D6:D22)</f>
        <v>368</v>
      </c>
      <c r="N23" s="49"/>
    </row>
    <row r="24" spans="2:14" s="14" customFormat="1" ht="25.5" customHeight="1" x14ac:dyDescent="0.2"/>
    <row r="25" spans="2:14" s="14" customFormat="1" ht="37.5" customHeight="1" x14ac:dyDescent="0.2">
      <c r="B25" s="40"/>
      <c r="C25" s="40"/>
      <c r="D25" s="40"/>
      <c r="E25" s="40"/>
    </row>
    <row r="26" spans="2:14" s="14" customFormat="1" x14ac:dyDescent="0.2"/>
    <row r="27" spans="2:14" s="14" customFormat="1" ht="39" customHeight="1" x14ac:dyDescent="0.2">
      <c r="B27" s="1"/>
      <c r="C27" s="20" t="s">
        <v>106</v>
      </c>
    </row>
    <row r="28" spans="2:14" s="14" customFormat="1" ht="17.100000000000001" customHeight="1" thickBot="1" x14ac:dyDescent="0.25">
      <c r="B28" s="21" t="s">
        <v>12</v>
      </c>
      <c r="C28" s="23">
        <f t="shared" ref="C28:C45" si="0">+IF(C6&gt;0,(D6-C6)/C6,"-")</f>
        <v>-0.11428571428571428</v>
      </c>
    </row>
    <row r="29" spans="2:14" s="14" customFormat="1" ht="17.100000000000001" customHeight="1" thickBot="1" x14ac:dyDescent="0.25">
      <c r="B29" s="21" t="s">
        <v>13</v>
      </c>
      <c r="C29" s="23">
        <f t="shared" si="0"/>
        <v>-0.87804878048780488</v>
      </c>
    </row>
    <row r="30" spans="2:14" s="14" customFormat="1" ht="17.100000000000001" customHeight="1" thickBot="1" x14ac:dyDescent="0.25">
      <c r="B30" s="21" t="s">
        <v>35</v>
      </c>
      <c r="C30" s="23">
        <f t="shared" si="0"/>
        <v>0.25</v>
      </c>
    </row>
    <row r="31" spans="2:14" s="14" customFormat="1" ht="17.100000000000001" customHeight="1" thickBot="1" x14ac:dyDescent="0.25">
      <c r="B31" s="21" t="s">
        <v>8</v>
      </c>
      <c r="C31" s="23">
        <f t="shared" si="0"/>
        <v>0</v>
      </c>
    </row>
    <row r="32" spans="2:14" s="14" customFormat="1" ht="17.100000000000001" customHeight="1" thickBot="1" x14ac:dyDescent="0.25">
      <c r="B32" s="21" t="s">
        <v>0</v>
      </c>
      <c r="C32" s="23">
        <f t="shared" si="0"/>
        <v>0</v>
      </c>
    </row>
    <row r="33" spans="2:3" s="14" customFormat="1" ht="17.100000000000001" customHeight="1" thickBot="1" x14ac:dyDescent="0.25">
      <c r="B33" s="21" t="s">
        <v>1</v>
      </c>
      <c r="C33" s="23">
        <f t="shared" si="0"/>
        <v>-0.2</v>
      </c>
    </row>
    <row r="34" spans="2:3" s="14" customFormat="1" ht="17.100000000000001" customHeight="1" thickBot="1" x14ac:dyDescent="0.25">
      <c r="B34" s="21" t="s">
        <v>14</v>
      </c>
      <c r="C34" s="23">
        <f t="shared" si="0"/>
        <v>0.16666666666666666</v>
      </c>
    </row>
    <row r="35" spans="2:3" s="14" customFormat="1" ht="17.100000000000001" customHeight="1" thickBot="1" x14ac:dyDescent="0.25">
      <c r="B35" s="21" t="s">
        <v>10</v>
      </c>
      <c r="C35" s="23">
        <f t="shared" si="0"/>
        <v>-0.2857142857142857</v>
      </c>
    </row>
    <row r="36" spans="2:3" s="14" customFormat="1" ht="17.100000000000001" customHeight="1" thickBot="1" x14ac:dyDescent="0.25">
      <c r="B36" s="21" t="s">
        <v>7</v>
      </c>
      <c r="C36" s="23">
        <f t="shared" si="0"/>
        <v>-0.24647887323943662</v>
      </c>
    </row>
    <row r="37" spans="2:3" s="14" customFormat="1" ht="17.100000000000001" customHeight="1" thickBot="1" x14ac:dyDescent="0.25">
      <c r="B37" s="21" t="s">
        <v>9</v>
      </c>
      <c r="C37" s="23">
        <f t="shared" si="0"/>
        <v>3.3333333333333333E-2</v>
      </c>
    </row>
    <row r="38" spans="2:3" s="14" customFormat="1" ht="17.100000000000001" customHeight="1" thickBot="1" x14ac:dyDescent="0.25">
      <c r="B38" s="21" t="s">
        <v>4</v>
      </c>
      <c r="C38" s="23">
        <f t="shared" si="0"/>
        <v>-0.8</v>
      </c>
    </row>
    <row r="39" spans="2:3" s="14" customFormat="1" ht="17.100000000000001" customHeight="1" thickBot="1" x14ac:dyDescent="0.25">
      <c r="B39" s="21" t="s">
        <v>2</v>
      </c>
      <c r="C39" s="23">
        <f t="shared" si="0"/>
        <v>-0.48</v>
      </c>
    </row>
    <row r="40" spans="2:3" s="14" customFormat="1" ht="17.100000000000001" customHeight="1" thickBot="1" x14ac:dyDescent="0.25">
      <c r="B40" s="21" t="s">
        <v>36</v>
      </c>
      <c r="C40" s="23">
        <f t="shared" si="0"/>
        <v>-0.41176470588235292</v>
      </c>
    </row>
    <row r="41" spans="2:3" s="14" customFormat="1" ht="17.100000000000001" customHeight="1" thickBot="1" x14ac:dyDescent="0.25">
      <c r="B41" s="21" t="s">
        <v>37</v>
      </c>
      <c r="C41" s="23">
        <f t="shared" si="0"/>
        <v>0</v>
      </c>
    </row>
    <row r="42" spans="2:3" s="14" customFormat="1" ht="17.100000000000001" customHeight="1" thickBot="1" x14ac:dyDescent="0.25">
      <c r="B42" s="21" t="s">
        <v>38</v>
      </c>
      <c r="C42" s="23">
        <f t="shared" si="0"/>
        <v>0.16666666666666666</v>
      </c>
    </row>
    <row r="43" spans="2:3" s="14" customFormat="1" ht="17.100000000000001" customHeight="1" thickBot="1" x14ac:dyDescent="0.25">
      <c r="B43" s="21" t="s">
        <v>11</v>
      </c>
      <c r="C43" s="23">
        <f t="shared" si="0"/>
        <v>0</v>
      </c>
    </row>
    <row r="44" spans="2:3" ht="17.100000000000001" customHeight="1" thickBot="1" x14ac:dyDescent="0.25">
      <c r="B44" s="21" t="s">
        <v>3</v>
      </c>
      <c r="C44" s="23">
        <f t="shared" si="0"/>
        <v>0.5</v>
      </c>
    </row>
    <row r="45" spans="2:3" ht="17.100000000000001" customHeight="1" thickBot="1" x14ac:dyDescent="0.25">
      <c r="B45" s="39" t="s">
        <v>5</v>
      </c>
      <c r="C45" s="41">
        <f t="shared" si="0"/>
        <v>-0.26693227091633465</v>
      </c>
    </row>
  </sheetData>
  <phoneticPr fontId="9" type="noConversion"/>
  <pageMargins left="0.75" right="0.75" top="1" bottom="1" header="0" footer="0"/>
  <pageSetup paperSize="9"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3</vt:i4>
      </vt:variant>
    </vt:vector>
  </HeadingPairs>
  <TitlesOfParts>
    <vt:vector size="16" baseType="lpstr">
      <vt:lpstr>Introducción</vt:lpstr>
      <vt:lpstr>Definiciones y conceptos</vt:lpstr>
      <vt:lpstr>Concursos presentados TSJ total</vt:lpstr>
      <vt:lpstr>Concursos presentados TSJ desgl</vt:lpstr>
      <vt:lpstr>Concursos declarados TSJ</vt:lpstr>
      <vt:lpstr>Con. declarados concluidos TSJ</vt:lpstr>
      <vt:lpstr>Concursos Convenio TSJ</vt:lpstr>
      <vt:lpstr>Concursos Liquidación TSJ</vt:lpstr>
      <vt:lpstr>E.R.E's TSJ</vt:lpstr>
      <vt:lpstr>Consecutivos tramite TSJ</vt:lpstr>
      <vt:lpstr>Consecutivos declarados TSJ</vt:lpstr>
      <vt:lpstr>Consecutivos declar conclu  TSJ</vt:lpstr>
      <vt:lpstr>Provincias</vt:lpstr>
      <vt:lpstr>'Concursos presentados TSJ desgl'!Área_de_impresión</vt:lpstr>
      <vt:lpstr>'Concursos presentados TSJ total'!Área_de_impresión</vt:lpstr>
      <vt:lpstr>Introducción!Área_de_impresión</vt:lpstr>
    </vt:vector>
  </TitlesOfParts>
  <Company>cgpj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ivillan</dc:creator>
  <cp:lastModifiedBy>Belen Manchon Colmenarejo</cp:lastModifiedBy>
  <cp:lastPrinted>2014-09-23T08:04:39Z</cp:lastPrinted>
  <dcterms:created xsi:type="dcterms:W3CDTF">2008-12-05T10:12:17Z</dcterms:created>
  <dcterms:modified xsi:type="dcterms:W3CDTF">2023-05-17T10:55:44Z</dcterms:modified>
</cp:coreProperties>
</file>